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7170" activeTab="0"/>
  </bookViews>
  <sheets>
    <sheet name="Figure 13-Chart" sheetId="1" r:id="rId1"/>
    <sheet name="Figure 13-Data" sheetId="2" r:id="rId2"/>
    <sheet name="Figure 14-Chart" sheetId="3" r:id="rId3"/>
    <sheet name="Figure 14-Data" sheetId="4" r:id="rId4"/>
    <sheet name="Figure 15-Chart" sheetId="5" r:id="rId5"/>
    <sheet name="Figure 15-Data" sheetId="6" r:id="rId6"/>
    <sheet name="Figure 16-Chart" sheetId="7" r:id="rId7"/>
    <sheet name="Figure 16-Data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NAE_RATES">'[1]Anaesthesia Rates'!$A$6:$AF$18</definedName>
    <definedName name="ASSISTER_RHAS">'[2]ASSISTER_RHAS'!$A$1:$P$176</definedName>
    <definedName name="BIRTH_RATES">#REF!</definedName>
    <definedName name="CRGVR_HOSPRHA">#REF!</definedName>
    <definedName name="CSEC_RATES">'[1]C Section Rates'!$B$8:$AA$19</definedName>
    <definedName name="HBW_RATES">'[1]High Birth Weight Rates'!$A$5:$AA$16</definedName>
    <definedName name="INDUCED_RATES">'[1]Induction Rates'!$A$6:$CC$17</definedName>
    <definedName name="LBW_RATES">'[1]Low Birth Weight Rates'!$A$5:$AA$16</definedName>
    <definedName name="MATBIRTH_RATES">#REF!</definedName>
    <definedName name="NEO_CSHOSPS">'[1]Neonatal Hosp (Cause-specific)'!$A$6:$AA$19</definedName>
    <definedName name="NEO_DEATHS">#REF!</definedName>
    <definedName name="NEOHOSPS">'[1]Neonatal Hospitalization'!$A$7:$AA$18</definedName>
    <definedName name="OUTCOMES">#REF!</definedName>
    <definedName name="POST_CSHOSPS">'[1]Post-Neo Hosp (Cause-specific)'!$A$4:$I$39</definedName>
    <definedName name="POSTNEO_DEATHS">#REF!</definedName>
    <definedName name="POSTNEOHOSP">'[1]Post-Neonatal Hopsitalizations'!$A$7:$K$20</definedName>
    <definedName name="PREEMIE_RATES">'[1]Preterm Birth Rates'!$B$7:$K$18</definedName>
    <definedName name="READMITS">'[5]Maternal Readmission'!$A$4:$AK$19</definedName>
    <definedName name="RHA">#REF!</definedName>
    <definedName name="RHA_TRVL">#REF!</definedName>
    <definedName name="STILL_RATES">'[1]Stillbirth Rates'!$B$6:$K$18</definedName>
    <definedName name="TEEN_PREG_RATE">#REF!</definedName>
    <definedName name="VAGOP_RATES">'[1]assist vag births rates'!$A$7:$AG$18</definedName>
  </definedNames>
  <calcPr fullCalcOnLoad="1"/>
</workbook>
</file>

<file path=xl/sharedStrings.xml><?xml version="1.0" encoding="utf-8"?>
<sst xmlns="http://schemas.openxmlformats.org/spreadsheetml/2006/main" count="480" uniqueCount="113">
  <si>
    <t>LMD Sept 15 2004</t>
  </si>
  <si>
    <t xml:space="preserve"> MANITOBA</t>
  </si>
  <si>
    <t>90 - Churchill</t>
  </si>
  <si>
    <t>80 - Burntwood</t>
  </si>
  <si>
    <t>70 - Norman</t>
  </si>
  <si>
    <t>60 - Parkland</t>
  </si>
  <si>
    <t>45 - Assiniboine</t>
  </si>
  <si>
    <t>40 - Central</t>
  </si>
  <si>
    <t>30 - Interlake</t>
  </si>
  <si>
    <t>25 - South Eastman</t>
  </si>
  <si>
    <t>20 - North Eastman</t>
  </si>
  <si>
    <t>15 - Brandon</t>
  </si>
  <si>
    <t>10 - Winnipeg</t>
  </si>
  <si>
    <t>Inductions Per 1000</t>
  </si>
  <si>
    <t>All Inductions</t>
  </si>
  <si>
    <t>Surgical Inductions per 1000</t>
  </si>
  <si>
    <t>Surgical Inductions</t>
  </si>
  <si>
    <t>Medical Inductions per 1000</t>
  </si>
  <si>
    <t>Medical Inductions</t>
  </si>
  <si>
    <t>Deliveries</t>
  </si>
  <si>
    <t>RHA</t>
  </si>
  <si>
    <t>According to Maternal Regional Health Authority (RHA)</t>
  </si>
  <si>
    <t>ALL INDUCTIONS OF LABOUR</t>
  </si>
  <si>
    <t>Regional Induction Rates (1998/99 - 2002/03)</t>
  </si>
  <si>
    <t>Regional Induction Rates (1993/94 - 1997/1998)</t>
  </si>
  <si>
    <t>Regional Induction Rates (1988/1989 - 1992/1993)</t>
  </si>
  <si>
    <t>Ungrouped data:</t>
  </si>
  <si>
    <t>Manitoba</t>
  </si>
  <si>
    <t>Churchill</t>
  </si>
  <si>
    <t>Burntwood</t>
  </si>
  <si>
    <t>Norman</t>
  </si>
  <si>
    <t>Parkland</t>
  </si>
  <si>
    <t>Assiniboine</t>
  </si>
  <si>
    <t>Central</t>
  </si>
  <si>
    <t>Interlake</t>
  </si>
  <si>
    <t>South Eastman</t>
  </si>
  <si>
    <t>North Eastman</t>
  </si>
  <si>
    <t>Brandon</t>
  </si>
  <si>
    <t>Winnipeg</t>
  </si>
  <si>
    <t>1998/99 to 2002/03</t>
  </si>
  <si>
    <t>1993/94 to 1997/98</t>
  </si>
  <si>
    <t>1988/89   to 1992/93</t>
  </si>
  <si>
    <t>Rate represents inductions per 1,000 births</t>
  </si>
  <si>
    <r>
      <t xml:space="preserve">Note: </t>
    </r>
    <r>
      <rPr>
        <sz val="10"/>
        <rFont val="Arial"/>
        <family val="2"/>
      </rPr>
      <t>RHA refers to maternal place of residence, not location of the birth.</t>
    </r>
  </si>
  <si>
    <r>
      <rPr>
        <b/>
        <sz val="10"/>
        <rFont val="Arial"/>
        <family val="2"/>
      </rPr>
      <t>Primary Source:</t>
    </r>
    <r>
      <rPr>
        <sz val="10"/>
        <rFont val="Arial"/>
        <family val="2"/>
      </rPr>
      <t xml:space="preserve"> Manitoba Health, Health Information Management.</t>
    </r>
  </si>
  <si>
    <r>
      <t>Source:</t>
    </r>
    <r>
      <rPr>
        <sz val="10"/>
        <rFont val="Arial"/>
        <family val="2"/>
      </rPr>
      <t xml:space="preserve"> Manitoba Health. 2005. Report of Manitoba Health’s Ministerial Working Group on Maternal/Newborn Services. Winnipeg:  Province of Manitoba. 90 p.</t>
    </r>
  </si>
  <si>
    <t>All Inductions of Labour, Manitoba and RHAs, 1988/89 to 2002/03</t>
  </si>
  <si>
    <t>Rate = count of deliveries with intervention per 1000 deliveries</t>
  </si>
  <si>
    <t>Deliveries = count of live birth and stillbirth deliveries</t>
  </si>
  <si>
    <t>NOTES:</t>
  </si>
  <si>
    <t>LMD</t>
  </si>
  <si>
    <t>Percentage Change in Rate</t>
  </si>
  <si>
    <t>Rate 1998/99 to 2002/03</t>
  </si>
  <si>
    <t>Rate 1988/89 to 1992/93</t>
  </si>
  <si>
    <t>% Change in Rate</t>
  </si>
  <si>
    <t>Rate per 1000</t>
  </si>
  <si>
    <t>Count</t>
  </si>
  <si>
    <t>Any Analgesia/Anaesthesia</t>
  </si>
  <si>
    <t>Pudendal Block</t>
  </si>
  <si>
    <t>Epidural/Spinal</t>
  </si>
  <si>
    <t>General Inhalation</t>
  </si>
  <si>
    <t>None</t>
  </si>
  <si>
    <t>Regional Health Authority</t>
  </si>
  <si>
    <t>Changes from 1988/89 to 2002/03</t>
  </si>
  <si>
    <t>1998/1999 - 2002/2003</t>
  </si>
  <si>
    <t>1993/1994 - 1997/1998</t>
  </si>
  <si>
    <t>1988/1989 - 1992/1993</t>
  </si>
  <si>
    <t>Regional Rates of Analgesia/Anaesthesia</t>
  </si>
  <si>
    <t>Ungrouped Data:</t>
  </si>
  <si>
    <t>1998/99        to        2002/03</t>
  </si>
  <si>
    <t>1993/94      to      1997/98</t>
  </si>
  <si>
    <t>1988/89      to     1992/93</t>
  </si>
  <si>
    <t>Rates represent counts of deliveries per 1,000 deliveries; deliveries refers to live birth and still birth deliveries</t>
  </si>
  <si>
    <r>
      <t xml:space="preserve">Source: </t>
    </r>
    <r>
      <rPr>
        <sz val="10"/>
        <rFont val="Arial"/>
        <family val="2"/>
      </rPr>
      <t>Manitoba Health. 2005. Report of Manitoba Health’s Ministerial Working Group on Maternal/Newborn Services. Winnipeg:  Province of Manitoba. 90 p.</t>
    </r>
  </si>
  <si>
    <t>Any Analgesia/Anaesthesia During Birth, Manitoba and RHAs, 1988/89 to 2002/03</t>
  </si>
  <si>
    <t>Vacuum Aided = count of vaginal deliveries where there is a ICD9CM procedure code of 72.7</t>
  </si>
  <si>
    <t>Forceps Aided = count of vaginal deliveries where there is a ICD9CM procedure code of 72.0, 72.1, 72.2, 72.3, 72.4, 72.51, 72.53, 72.6</t>
  </si>
  <si>
    <t>Rate per 1000 = count of babes in intervention category per 1000 vaginal deliveries</t>
  </si>
  <si>
    <t>All Vaginal Deliveries = count of live birth and stillbirth deliveries where there is no ICD9CM procedure code of 74.*</t>
  </si>
  <si>
    <t>All Aided deliveries</t>
  </si>
  <si>
    <t>Vacuum-Aided</t>
  </si>
  <si>
    <t>Forceps-Aided</t>
  </si>
  <si>
    <t>No Intervention</t>
  </si>
  <si>
    <t>All Vaginal Deliveries</t>
  </si>
  <si>
    <t>Rates per 1000</t>
  </si>
  <si>
    <t>Regional Rates of Operational Vaginal Deliveries (1998/1999 - 2002/2003)</t>
  </si>
  <si>
    <t>Regional Rates of Operational Vaginal Deliveries (1993/1994 - 1997/1998)</t>
  </si>
  <si>
    <t>Regional Rates of Operational Vaginal Deliveries (1988/1989 - 1992/1993)</t>
  </si>
  <si>
    <t>1988/89 to 1992/93</t>
  </si>
  <si>
    <t>Rate represents number of babies in intervention category per 1000 vaginal deliveries.</t>
  </si>
  <si>
    <r>
      <t>Note:</t>
    </r>
    <r>
      <rPr>
        <sz val="10"/>
        <rFont val="Arial"/>
        <family val="2"/>
      </rPr>
      <t xml:space="preserve"> RHA refers to maternal place of residence, not location of the birth.</t>
    </r>
  </si>
  <si>
    <r>
      <t>Source:</t>
    </r>
    <r>
      <rPr>
        <sz val="11"/>
        <color theme="1"/>
        <rFont val="Calibri"/>
        <family val="2"/>
      </rPr>
      <t xml:space="preserve"> Manitoba Health. 2005. Report of Manitoba Health’s Ministerial Working Group on Maternal/Newborn Services. Winnipeg:  Province of Manitoba. 90 p.</t>
    </r>
  </si>
  <si>
    <t>Assisted Vaginal Births, Manitoba and RHAs, 1988/89 to 2002/03</t>
  </si>
  <si>
    <t>Unknown Status Caesarean = Caesarean section without a csec indicator value</t>
  </si>
  <si>
    <t>Non-Scheduled Caesarean = Caesarean section with a csec indicator = 2</t>
  </si>
  <si>
    <t>Scheduled Caesarean = Caesarean section with a csec indicator = 1</t>
  </si>
  <si>
    <t>Caesarean Deliveries = count of live birth and stillbirth deliveries where there is a ICD9CM procedure code of 74.*</t>
  </si>
  <si>
    <t>Vaginal Deliveries = count of live birth and stillbirth deliveries where there is no ICD9CM procedure code of 74.*</t>
  </si>
  <si>
    <t>MANITOBA</t>
  </si>
  <si>
    <t>All Caeseareans</t>
  </si>
  <si>
    <t>Unknown Status Caesareans</t>
  </si>
  <si>
    <t>Unscheduled Caesareans</t>
  </si>
  <si>
    <t>Scheduled Caesareans</t>
  </si>
  <si>
    <t>Unknown Status Caesareans per 1000</t>
  </si>
  <si>
    <t>Non-Scheduled Caesareans per 1000</t>
  </si>
  <si>
    <t>Non-Scheduled Caesareans</t>
  </si>
  <si>
    <t>Scheduled Caesareans per 1000</t>
  </si>
  <si>
    <t>Vaginal Deliveries 
per 1000</t>
  </si>
  <si>
    <t>Vaginal Deliveries</t>
  </si>
  <si>
    <t>All Deliveries</t>
  </si>
  <si>
    <t>1988/1989 - 1992/93</t>
  </si>
  <si>
    <t xml:space="preserve">Regional Caesarean Section Rates </t>
  </si>
  <si>
    <t>Caesarean Sections Rates, Manitoba and RHAs, 1988/89 to 2002/03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</si>
</sst>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sz val="1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55">
      <alignment/>
      <protection/>
    </xf>
    <xf numFmtId="164" fontId="2" fillId="0" borderId="0" xfId="55" applyNumberFormat="1">
      <alignment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164" fontId="3" fillId="0" borderId="10" xfId="55" applyNumberFormat="1" applyFont="1" applyBorder="1">
      <alignment/>
      <protection/>
    </xf>
    <xf numFmtId="3" fontId="3" fillId="0" borderId="11" xfId="55" applyNumberFormat="1" applyFont="1" applyBorder="1">
      <alignment/>
      <protection/>
    </xf>
    <xf numFmtId="164" fontId="3" fillId="0" borderId="11" xfId="55" applyNumberFormat="1" applyFont="1" applyBorder="1">
      <alignment/>
      <protection/>
    </xf>
    <xf numFmtId="0" fontId="3" fillId="0" borderId="12" xfId="55" applyFont="1" applyBorder="1">
      <alignment/>
      <protection/>
    </xf>
    <xf numFmtId="164" fontId="2" fillId="0" borderId="13" xfId="55" applyNumberFormat="1" applyBorder="1">
      <alignment/>
      <protection/>
    </xf>
    <xf numFmtId="3" fontId="2" fillId="0" borderId="0" xfId="55" applyNumberFormat="1" applyBorder="1">
      <alignment/>
      <protection/>
    </xf>
    <xf numFmtId="164" fontId="2" fillId="0" borderId="0" xfId="55" applyNumberFormat="1" applyBorder="1">
      <alignment/>
      <protection/>
    </xf>
    <xf numFmtId="0" fontId="2" fillId="0" borderId="0" xfId="55" applyBorder="1">
      <alignment/>
      <protection/>
    </xf>
    <xf numFmtId="0" fontId="2" fillId="0" borderId="14" xfId="55" applyBorder="1">
      <alignment/>
      <protection/>
    </xf>
    <xf numFmtId="0" fontId="2" fillId="0" borderId="13" xfId="55" applyBorder="1">
      <alignment/>
      <protection/>
    </xf>
    <xf numFmtId="0" fontId="3" fillId="0" borderId="0" xfId="55" applyFont="1" applyAlignment="1">
      <alignment wrapText="1"/>
      <protection/>
    </xf>
    <xf numFmtId="164" fontId="3" fillId="0" borderId="0" xfId="55" applyNumberFormat="1" applyFont="1" applyAlignment="1">
      <alignment wrapText="1"/>
      <protection/>
    </xf>
    <xf numFmtId="164" fontId="3" fillId="0" borderId="13" xfId="55" applyNumberFormat="1" applyFont="1" applyBorder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164" fontId="3" fillId="0" borderId="0" xfId="55" applyNumberFormat="1" applyFont="1" applyBorder="1" applyAlignment="1">
      <alignment wrapText="1"/>
      <protection/>
    </xf>
    <xf numFmtId="0" fontId="3" fillId="0" borderId="14" xfId="55" applyFont="1" applyBorder="1" applyAlignment="1">
      <alignment wrapText="1"/>
      <protection/>
    </xf>
    <xf numFmtId="0" fontId="3" fillId="0" borderId="13" xfId="55" applyFont="1" applyBorder="1" applyAlignment="1">
      <alignment wrapText="1"/>
      <protection/>
    </xf>
    <xf numFmtId="0" fontId="3" fillId="0" borderId="0" xfId="55" applyFont="1" applyAlignment="1">
      <alignment horizontal="center"/>
      <protection/>
    </xf>
    <xf numFmtId="164" fontId="3" fillId="0" borderId="0" xfId="55" applyNumberFormat="1" applyFont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4" fillId="0" borderId="0" xfId="55" applyNumberFormat="1" applyFont="1" applyFill="1" applyBorder="1">
      <alignment/>
      <protection/>
    </xf>
    <xf numFmtId="0" fontId="3" fillId="0" borderId="0" xfId="55" applyNumberFormat="1" applyFont="1" applyBorder="1">
      <alignment/>
      <protection/>
    </xf>
    <xf numFmtId="0" fontId="3" fillId="0" borderId="0" xfId="55" applyFont="1" applyAlignment="1">
      <alignment horizontal="center" wrapText="1"/>
      <protection/>
    </xf>
    <xf numFmtId="0" fontId="2" fillId="0" borderId="0" xfId="55" applyFont="1" applyFill="1">
      <alignment/>
      <protection/>
    </xf>
    <xf numFmtId="0" fontId="4" fillId="0" borderId="0" xfId="55" applyFont="1">
      <alignment/>
      <protection/>
    </xf>
    <xf numFmtId="165" fontId="2" fillId="0" borderId="0" xfId="55" applyNumberFormat="1">
      <alignment/>
      <protection/>
    </xf>
    <xf numFmtId="0" fontId="2" fillId="0" borderId="0" xfId="55" applyFont="1">
      <alignment/>
      <protection/>
    </xf>
    <xf numFmtId="166" fontId="2" fillId="0" borderId="0" xfId="55" applyNumberFormat="1">
      <alignment/>
      <protection/>
    </xf>
    <xf numFmtId="165" fontId="2" fillId="0" borderId="10" xfId="55" applyNumberFormat="1" applyBorder="1">
      <alignment/>
      <protection/>
    </xf>
    <xf numFmtId="166" fontId="2" fillId="0" borderId="11" xfId="55" applyNumberFormat="1" applyBorder="1">
      <alignment/>
      <protection/>
    </xf>
    <xf numFmtId="165" fontId="2" fillId="0" borderId="11" xfId="55" applyNumberFormat="1" applyBorder="1">
      <alignment/>
      <protection/>
    </xf>
    <xf numFmtId="0" fontId="2" fillId="0" borderId="12" xfId="55" applyBorder="1">
      <alignment/>
      <protection/>
    </xf>
    <xf numFmtId="166" fontId="2" fillId="0" borderId="10" xfId="55" applyNumberFormat="1" applyBorder="1">
      <alignment/>
      <protection/>
    </xf>
    <xf numFmtId="3" fontId="2" fillId="0" borderId="11" xfId="55" applyNumberFormat="1" applyBorder="1">
      <alignment/>
      <protection/>
    </xf>
    <xf numFmtId="165" fontId="2" fillId="0" borderId="13" xfId="55" applyNumberFormat="1" applyBorder="1">
      <alignment/>
      <protection/>
    </xf>
    <xf numFmtId="166" fontId="2" fillId="0" borderId="0" xfId="55" applyNumberFormat="1" applyBorder="1">
      <alignment/>
      <protection/>
    </xf>
    <xf numFmtId="165" fontId="2" fillId="0" borderId="0" xfId="55" applyNumberFormat="1" applyBorder="1">
      <alignment/>
      <protection/>
    </xf>
    <xf numFmtId="166" fontId="2" fillId="0" borderId="13" xfId="55" applyNumberFormat="1" applyBorder="1">
      <alignment/>
      <protection/>
    </xf>
    <xf numFmtId="3" fontId="2" fillId="0" borderId="0" xfId="55" applyNumberFormat="1">
      <alignment/>
      <protection/>
    </xf>
    <xf numFmtId="165" fontId="2" fillId="0" borderId="13" xfId="55" applyNumberFormat="1" applyBorder="1" applyAlignment="1">
      <alignment wrapText="1"/>
      <protection/>
    </xf>
    <xf numFmtId="0" fontId="2" fillId="0" borderId="0" xfId="55" applyBorder="1" applyAlignment="1">
      <alignment wrapText="1"/>
      <protection/>
    </xf>
    <xf numFmtId="165" fontId="2" fillId="0" borderId="0" xfId="55" applyNumberFormat="1" applyBorder="1" applyAlignment="1">
      <alignment wrapText="1"/>
      <protection/>
    </xf>
    <xf numFmtId="165" fontId="2" fillId="0" borderId="0" xfId="55" applyNumberFormat="1" applyFont="1" applyBorder="1" applyAlignment="1">
      <alignment wrapText="1"/>
      <protection/>
    </xf>
    <xf numFmtId="0" fontId="2" fillId="0" borderId="0" xfId="55" applyFont="1" applyFill="1" applyBorder="1">
      <alignment/>
      <protection/>
    </xf>
    <xf numFmtId="0" fontId="2" fillId="0" borderId="0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10" fontId="2" fillId="0" borderId="0" xfId="55" applyNumberFormat="1">
      <alignment/>
      <protection/>
    </xf>
    <xf numFmtId="166" fontId="2" fillId="0" borderId="0" xfId="55" applyNumberFormat="1" applyBorder="1" quotePrefix="1">
      <alignment/>
      <protection/>
    </xf>
    <xf numFmtId="0" fontId="2" fillId="0" borderId="0" xfId="55" applyFont="1" applyAlignment="1">
      <alignment wrapText="1"/>
      <protection/>
    </xf>
    <xf numFmtId="166" fontId="3" fillId="0" borderId="10" xfId="55" applyNumberFormat="1" applyFont="1" applyBorder="1">
      <alignment/>
      <protection/>
    </xf>
    <xf numFmtId="166" fontId="3" fillId="0" borderId="11" xfId="55" applyNumberFormat="1" applyFont="1" applyBorder="1">
      <alignment/>
      <protection/>
    </xf>
    <xf numFmtId="166" fontId="3" fillId="0" borderId="0" xfId="55" applyNumberFormat="1" applyFont="1">
      <alignment/>
      <protection/>
    </xf>
    <xf numFmtId="2" fontId="2" fillId="0" borderId="0" xfId="55" applyNumberFormat="1">
      <alignment/>
      <protection/>
    </xf>
    <xf numFmtId="0" fontId="5" fillId="0" borderId="0" xfId="55" applyFont="1" applyAlignment="1">
      <alignment wrapText="1"/>
      <protection/>
    </xf>
    <xf numFmtId="0" fontId="2" fillId="0" borderId="0" xfId="55" applyNumberFormat="1" applyBorder="1" quotePrefix="1">
      <alignment/>
      <protection/>
    </xf>
    <xf numFmtId="0" fontId="2" fillId="0" borderId="0" xfId="55" applyNumberFormat="1" quotePrefix="1">
      <alignment/>
      <protection/>
    </xf>
    <xf numFmtId="0" fontId="2" fillId="0" borderId="18" xfId="55" applyBorder="1">
      <alignment/>
      <protection/>
    </xf>
    <xf numFmtId="0" fontId="5" fillId="0" borderId="0" xfId="55" applyFont="1" applyAlignment="1">
      <alignment horizontal="center"/>
      <protection/>
    </xf>
    <xf numFmtId="3" fontId="2" fillId="0" borderId="0" xfId="55" applyNumberFormat="1" quotePrefix="1">
      <alignment/>
      <protection/>
    </xf>
    <xf numFmtId="165" fontId="2" fillId="0" borderId="19" xfId="55" applyNumberFormat="1" applyBorder="1">
      <alignment/>
      <protection/>
    </xf>
    <xf numFmtId="166" fontId="2" fillId="0" borderId="20" xfId="55" applyNumberFormat="1" applyBorder="1">
      <alignment/>
      <protection/>
    </xf>
    <xf numFmtId="165" fontId="2" fillId="0" borderId="20" xfId="55" applyNumberFormat="1" applyBorder="1">
      <alignment/>
      <protection/>
    </xf>
    <xf numFmtId="166" fontId="2" fillId="0" borderId="21" xfId="55" applyNumberFormat="1" applyBorder="1">
      <alignment/>
      <protection/>
    </xf>
    <xf numFmtId="0" fontId="5" fillId="0" borderId="22" xfId="55" applyNumberFormat="1" applyFont="1" applyBorder="1" quotePrefix="1">
      <alignment/>
      <protection/>
    </xf>
    <xf numFmtId="166" fontId="6" fillId="0" borderId="19" xfId="55" applyNumberFormat="1" applyFont="1" applyBorder="1" quotePrefix="1">
      <alignment/>
      <protection/>
    </xf>
    <xf numFmtId="3" fontId="6" fillId="0" borderId="21" xfId="55" applyNumberFormat="1" applyFont="1" applyBorder="1" quotePrefix="1">
      <alignment/>
      <protection/>
    </xf>
    <xf numFmtId="3" fontId="6" fillId="0" borderId="22" xfId="55" applyNumberFormat="1" applyFont="1" applyBorder="1" quotePrefix="1">
      <alignment/>
      <protection/>
    </xf>
    <xf numFmtId="0" fontId="6" fillId="0" borderId="22" xfId="55" applyNumberFormat="1" applyFont="1" applyBorder="1" quotePrefix="1">
      <alignment/>
      <protection/>
    </xf>
    <xf numFmtId="0" fontId="6" fillId="0" borderId="0" xfId="55" applyNumberFormat="1" applyFont="1" applyBorder="1" quotePrefix="1">
      <alignment/>
      <protection/>
    </xf>
    <xf numFmtId="166" fontId="6" fillId="0" borderId="0" xfId="55" applyNumberFormat="1" applyFont="1" quotePrefix="1">
      <alignment/>
      <protection/>
    </xf>
    <xf numFmtId="165" fontId="2" fillId="0" borderId="23" xfId="55" applyNumberFormat="1" applyBorder="1">
      <alignment/>
      <protection/>
    </xf>
    <xf numFmtId="166" fontId="2" fillId="0" borderId="24" xfId="55" applyNumberFormat="1" applyBorder="1">
      <alignment/>
      <protection/>
    </xf>
    <xf numFmtId="0" fontId="2" fillId="0" borderId="25" xfId="55" applyBorder="1">
      <alignment/>
      <protection/>
    </xf>
    <xf numFmtId="166" fontId="2" fillId="0" borderId="23" xfId="55" applyNumberFormat="1" applyBorder="1">
      <alignment/>
      <protection/>
    </xf>
    <xf numFmtId="3" fontId="2" fillId="0" borderId="24" xfId="55" applyNumberFormat="1" applyBorder="1">
      <alignment/>
      <protection/>
    </xf>
    <xf numFmtId="166" fontId="2" fillId="0" borderId="23" xfId="55" applyNumberFormat="1" applyBorder="1" quotePrefix="1">
      <alignment/>
      <protection/>
    </xf>
    <xf numFmtId="3" fontId="2" fillId="0" borderId="24" xfId="55" applyNumberFormat="1" applyBorder="1" quotePrefix="1">
      <alignment/>
      <protection/>
    </xf>
    <xf numFmtId="3" fontId="2" fillId="0" borderId="25" xfId="55" applyNumberFormat="1" applyBorder="1" quotePrefix="1">
      <alignment/>
      <protection/>
    </xf>
    <xf numFmtId="0" fontId="2" fillId="0" borderId="25" xfId="55" applyNumberFormat="1" applyBorder="1" quotePrefix="1">
      <alignment/>
      <protection/>
    </xf>
    <xf numFmtId="166" fontId="2" fillId="0" borderId="0" xfId="55" applyNumberFormat="1" quotePrefix="1">
      <alignment/>
      <protection/>
    </xf>
    <xf numFmtId="165" fontId="2" fillId="0" borderId="26" xfId="55" applyNumberFormat="1" applyBorder="1">
      <alignment/>
      <protection/>
    </xf>
    <xf numFmtId="166" fontId="2" fillId="0" borderId="27" xfId="55" applyNumberFormat="1" applyBorder="1">
      <alignment/>
      <protection/>
    </xf>
    <xf numFmtId="166" fontId="2" fillId="0" borderId="28" xfId="55" applyNumberFormat="1" applyBorder="1">
      <alignment/>
      <protection/>
    </xf>
    <xf numFmtId="165" fontId="5" fillId="0" borderId="29" xfId="55" applyNumberFormat="1" applyFont="1" applyBorder="1" applyAlignment="1">
      <alignment horizontal="center" wrapText="1"/>
      <protection/>
    </xf>
    <xf numFmtId="0" fontId="5" fillId="0" borderId="30" xfId="55" applyNumberFormat="1" applyFont="1" applyBorder="1" applyAlignment="1">
      <alignment horizontal="center" vertical="center" wrapText="1"/>
      <protection/>
    </xf>
    <xf numFmtId="0" fontId="5" fillId="0" borderId="31" xfId="55" applyNumberFormat="1" applyFont="1" applyBorder="1" applyAlignment="1">
      <alignment horizontal="center" vertical="center" wrapText="1"/>
      <protection/>
    </xf>
    <xf numFmtId="0" fontId="5" fillId="0" borderId="29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2" fillId="0" borderId="23" xfId="55" applyBorder="1">
      <alignment/>
      <protection/>
    </xf>
    <xf numFmtId="0" fontId="2" fillId="0" borderId="24" xfId="55" applyBorder="1">
      <alignment/>
      <protection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32" xfId="55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wrapText="1"/>
      <protection/>
    </xf>
    <xf numFmtId="0" fontId="5" fillId="0" borderId="28" xfId="55" applyFont="1" applyFill="1" applyBorder="1" applyAlignment="1">
      <alignment horizontal="center" wrapText="1"/>
      <protection/>
    </xf>
    <xf numFmtId="0" fontId="5" fillId="0" borderId="26" xfId="55" applyFont="1" applyBorder="1" applyAlignment="1">
      <alignment horizontal="center" wrapText="1"/>
      <protection/>
    </xf>
    <xf numFmtId="0" fontId="5" fillId="0" borderId="28" xfId="55" applyFont="1" applyBorder="1" applyAlignment="1">
      <alignment horizontal="center" wrapText="1"/>
      <protection/>
    </xf>
    <xf numFmtId="0" fontId="5" fillId="0" borderId="32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center" wrapText="1"/>
      <protection/>
    </xf>
    <xf numFmtId="0" fontId="7" fillId="0" borderId="0" xfId="55" applyFont="1" applyBorder="1">
      <alignment/>
      <protection/>
    </xf>
    <xf numFmtId="0" fontId="7" fillId="0" borderId="0" xfId="55" applyFont="1">
      <alignment/>
      <protection/>
    </xf>
    <xf numFmtId="0" fontId="6" fillId="0" borderId="0" xfId="55" applyFont="1" applyBorder="1" applyAlignment="1">
      <alignment horizontal="center"/>
      <protection/>
    </xf>
    <xf numFmtId="164" fontId="2" fillId="0" borderId="0" xfId="55" applyNumberFormat="1" applyBorder="1" quotePrefix="1">
      <alignment/>
      <protection/>
    </xf>
    <xf numFmtId="0" fontId="5" fillId="0" borderId="0" xfId="55" applyFont="1" applyBorder="1" applyAlignment="1">
      <alignment wrapText="1"/>
      <protection/>
    </xf>
    <xf numFmtId="0" fontId="3" fillId="0" borderId="0" xfId="55" applyFont="1" applyBorder="1" applyAlignment="1">
      <alignment/>
      <protection/>
    </xf>
    <xf numFmtId="0" fontId="8" fillId="0" borderId="28" xfId="55" applyFont="1" applyFill="1" applyBorder="1" applyAlignment="1">
      <alignment horizontal="center"/>
      <protection/>
    </xf>
    <xf numFmtId="0" fontId="8" fillId="0" borderId="27" xfId="55" applyFont="1" applyFill="1" applyBorder="1" applyAlignment="1">
      <alignment horizontal="center"/>
      <protection/>
    </xf>
    <xf numFmtId="0" fontId="8" fillId="0" borderId="26" xfId="55" applyFont="1" applyFill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6" fillId="0" borderId="31" xfId="55" applyFont="1" applyBorder="1" applyAlignment="1">
      <alignment horizontal="center"/>
      <protection/>
    </xf>
    <xf numFmtId="0" fontId="6" fillId="0" borderId="30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6" fillId="0" borderId="31" xfId="55" applyFont="1" applyBorder="1" applyAlignment="1">
      <alignment horizontal="center" vertical="center"/>
      <protection/>
    </xf>
    <xf numFmtId="0" fontId="6" fillId="0" borderId="30" xfId="55" applyFont="1" applyBorder="1" applyAlignment="1">
      <alignment horizontal="center" vertical="center"/>
      <protection/>
    </xf>
    <xf numFmtId="0" fontId="6" fillId="0" borderId="29" xfId="55" applyFont="1" applyBorder="1" applyAlignment="1">
      <alignment horizontal="center" vertical="center"/>
      <protection/>
    </xf>
    <xf numFmtId="0" fontId="5" fillId="0" borderId="28" xfId="55" applyFont="1" applyBorder="1" applyAlignment="1">
      <alignment horizontal="center" vertical="center" wrapText="1"/>
      <protection/>
    </xf>
    <xf numFmtId="0" fontId="5" fillId="0" borderId="27" xfId="55" applyFont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2" fillId="0" borderId="0" xfId="55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0</xdr:rowOff>
    </xdr:from>
    <xdr:to>
      <xdr:col>18</xdr:col>
      <xdr:colOff>95250</xdr:colOff>
      <xdr:row>34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1428750" y="571500"/>
          <a:ext cx="9639300" cy="5924550"/>
          <a:chOff x="1428750" y="485775"/>
          <a:chExt cx="9639300" cy="503685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9255"/>
          <a:stretch>
            <a:fillRect/>
          </a:stretch>
        </xdr:blipFill>
        <xdr:spPr>
          <a:xfrm>
            <a:off x="1428750" y="485775"/>
            <a:ext cx="8210274" cy="503685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428750" y="5057976"/>
            <a:ext cx="9639300" cy="3903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Adapted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from Manitoba Health. Report of Manitoba Health's Ministerial Working Group on Maternal/Newborn Services. Winnipeg: Province of Manitoba. 90 p.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66675</xdr:rowOff>
    </xdr:from>
    <xdr:to>
      <xdr:col>14</xdr:col>
      <xdr:colOff>600075</xdr:colOff>
      <xdr:row>32</xdr:row>
      <xdr:rowOff>180975</xdr:rowOff>
    </xdr:to>
    <xdr:grpSp>
      <xdr:nvGrpSpPr>
        <xdr:cNvPr id="1" name="Group 3"/>
        <xdr:cNvGrpSpPr>
          <a:grpSpLocks/>
        </xdr:cNvGrpSpPr>
      </xdr:nvGrpSpPr>
      <xdr:grpSpPr>
        <a:xfrm>
          <a:off x="790575" y="638175"/>
          <a:ext cx="8343900" cy="5638800"/>
          <a:chOff x="2105025" y="523875"/>
          <a:chExt cx="8343900" cy="479443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4646"/>
          <a:stretch>
            <a:fillRect/>
          </a:stretch>
        </xdr:blipFill>
        <xdr:spPr>
          <a:xfrm>
            <a:off x="2105025" y="523875"/>
            <a:ext cx="8343900" cy="4794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2142573" y="4896399"/>
            <a:ext cx="8220827" cy="3907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Adapted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from Manitoba Health. Report of Manitoba Health's Ministerial Working Group on Maternal/Newborn Services. Winnipeg: Province of Manitoba. 90 p.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123825</xdr:rowOff>
    </xdr:from>
    <xdr:to>
      <xdr:col>16</xdr:col>
      <xdr:colOff>581025</xdr:colOff>
      <xdr:row>46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657225" y="504825"/>
          <a:ext cx="9677400" cy="8334375"/>
          <a:chOff x="657225" y="428625"/>
          <a:chExt cx="9677400" cy="708659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6936"/>
          <a:stretch>
            <a:fillRect/>
          </a:stretch>
        </xdr:blipFill>
        <xdr:spPr>
          <a:xfrm>
            <a:off x="657225" y="428625"/>
            <a:ext cx="8620144" cy="70493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695935" y="6981957"/>
            <a:ext cx="9638690" cy="5332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Adapted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from Manitoba Health. Report of Manitoba Health's Ministerial Working Group on Maternal/Newborn Services. Winnipeg: Province of Manitoba. 90 p.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85725</xdr:rowOff>
    </xdr:from>
    <xdr:to>
      <xdr:col>17</xdr:col>
      <xdr:colOff>447675</xdr:colOff>
      <xdr:row>42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362075" y="657225"/>
          <a:ext cx="9448800" cy="7429500"/>
          <a:chOff x="1362075" y="561975"/>
          <a:chExt cx="9448800" cy="6315876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5586"/>
          <a:stretch>
            <a:fillRect/>
          </a:stretch>
        </xdr:blipFill>
        <xdr:spPr>
          <a:xfrm>
            <a:off x="1362075" y="561975"/>
            <a:ext cx="9448800" cy="631587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390421" y="6467319"/>
            <a:ext cx="9335414" cy="3900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Adapted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from Manitoba Health. Report of Manitoba Health's Ministerial Working Group on Maternal/Newborn Services. Winnipeg: Province of Manitoba. 90 p.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health\matnew\final\appendix%207%20surveillance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My%20Documents\mbhealth\matnew\data\Crgvr_RHA(bymatre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c2fs01\oc2fs01v2users\mbhealth\matnew\data\neonatal&amp;postneonataldeath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productiveHealt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c2fs01\oc2fs01v2users\mbhealth\matnew\data\Dec%207\Perinatal%20Report%20(Dec20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gnancy Outcomes"/>
      <sheetName val="Birth Rates Revised"/>
      <sheetName val="birth rates chart"/>
      <sheetName val="birth rates data for charts"/>
      <sheetName val="Birth Rates - Maternal Age"/>
      <sheetName val="Birth Rates Chart 10 -19 yrs"/>
      <sheetName val="Birth Rates Chart 20-29 yrs"/>
      <sheetName val="Birth Rates Chart 30 to 39 yrs"/>
      <sheetName val="Birth Rates Chart 40-49 yrs"/>
      <sheetName val="Teen Preg Revised"/>
      <sheetName val="Teen Preg 15 to 19"/>
      <sheetName val="Table 1 Teen Preg"/>
      <sheetName val="Teen Pregnancy 12 - 14 yrs"/>
      <sheetName val="Teen Preg 15-17"/>
      <sheetName val="Teen Preg 18-19"/>
      <sheetName val="Stillbirth Rates"/>
      <sheetName val="Stillbirths Chart"/>
      <sheetName val="Preterm Birth Rates"/>
      <sheetName val="Preterm Chart"/>
      <sheetName val="Low Birth Weight Rates"/>
      <sheetName val="lowbirthweightchart&lt;1500gm"/>
      <sheetName val="lowbirthweight1500-2499gm"/>
      <sheetName val="lowbirthweightall"/>
      <sheetName val="High Birth Weight Rates"/>
      <sheetName val="high bwtchart 4000-4499gm"/>
      <sheetName val="high bwtchart &gt;4500gm"/>
      <sheetName val="high bwt chart all"/>
      <sheetName val="Anaesthesia Rates"/>
      <sheetName val="anaesth chart none"/>
      <sheetName val="anaesth chart general"/>
      <sheetName val="anesth chart epid"/>
      <sheetName val="anesth chart pudendal"/>
      <sheetName val="anaesth chart any"/>
      <sheetName val="anaesth time trends - reg grps."/>
      <sheetName val="C Section Rates"/>
      <sheetName val="C section chart-unsched"/>
      <sheetName val="C sect. chart - sched."/>
      <sheetName val="C sec time trends reg grps"/>
      <sheetName val="C sect. chart - all"/>
      <sheetName val="assist vag births rates"/>
      <sheetName val="assist vag births chart"/>
      <sheetName val="Induction Rates"/>
      <sheetName val="induc&lt;37 wks"/>
      <sheetName val="induc 37-42 wks"/>
      <sheetName val="induc &gt;42 wks"/>
      <sheetName val="induc all"/>
      <sheetName val="induc all - time trends - reg g"/>
      <sheetName val="Neonatal Hospitalization"/>
      <sheetName val="neonatal hosp &lt; 7days"/>
      <sheetName val="neonatal hosp 7-28 days"/>
      <sheetName val="neonatal hosp all"/>
      <sheetName val="neonatal hosp reggroups"/>
      <sheetName val="Neonatal Hosp (Cause-specific)"/>
      <sheetName val="Post-Neonatal Hopsitalizations"/>
      <sheetName val="postneonat chart"/>
      <sheetName val="postneonat hosp reg grps"/>
      <sheetName val="Post-Neo Hosp (Cause-specific)"/>
      <sheetName val="neonatal deaths"/>
      <sheetName val="neonatal deaths chart"/>
      <sheetName val="post neonataldeaths"/>
      <sheetName val="postneonatdeathchart"/>
      <sheetName val="all infant mortality 98-03"/>
      <sheetName val="Maternal Hosp Read - annual"/>
      <sheetName val="maternal hospt read 5 yr groups"/>
      <sheetName val="maternal read chart"/>
    </sheetNames>
    <sheetDataSet>
      <sheetData sheetId="15">
        <row r="6">
          <cell r="B6" t="str">
            <v>RHA</v>
          </cell>
          <cell r="C6" t="str">
            <v>Stillbirth Babies</v>
          </cell>
          <cell r="D6" t="str">
            <v>All Babies</v>
          </cell>
          <cell r="E6" t="str">
            <v>Rate per 1000</v>
          </cell>
          <cell r="F6" t="str">
            <v>Stillbirth Babies</v>
          </cell>
          <cell r="G6" t="str">
            <v>All Babies</v>
          </cell>
          <cell r="H6" t="str">
            <v>Rate per 1000</v>
          </cell>
          <cell r="I6" t="str">
            <v>Stillbirth Babies</v>
          </cell>
          <cell r="J6" t="str">
            <v>All Babies</v>
          </cell>
          <cell r="K6" t="str">
            <v>Rate per 1000</v>
          </cell>
        </row>
        <row r="8">
          <cell r="B8" t="str">
            <v> Winnipeg</v>
          </cell>
          <cell r="C8">
            <v>314</v>
          </cell>
          <cell r="D8">
            <v>47041</v>
          </cell>
          <cell r="E8">
            <v>6.67502816691822</v>
          </cell>
          <cell r="F8">
            <v>279</v>
          </cell>
          <cell r="G8">
            <v>42754</v>
          </cell>
          <cell r="H8">
            <v>6.525705197174533</v>
          </cell>
          <cell r="I8">
            <v>223</v>
          </cell>
          <cell r="J8">
            <v>36936</v>
          </cell>
          <cell r="K8">
            <v>6.037470218756768</v>
          </cell>
        </row>
        <row r="9">
          <cell r="B9" t="str">
            <v>Brandon</v>
          </cell>
          <cell r="C9">
            <v>20</v>
          </cell>
          <cell r="D9">
            <v>3542</v>
          </cell>
          <cell r="E9">
            <v>5.64652738565782</v>
          </cell>
          <cell r="F9">
            <v>11</v>
          </cell>
          <cell r="G9">
            <v>3137</v>
          </cell>
          <cell r="H9">
            <v>3.5065349059611095</v>
          </cell>
          <cell r="I9">
            <v>17</v>
          </cell>
          <cell r="J9">
            <v>2809</v>
          </cell>
          <cell r="K9">
            <v>6.051975792096831</v>
          </cell>
        </row>
        <row r="10">
          <cell r="B10" t="str">
            <v>North Eastman</v>
          </cell>
          <cell r="C10">
            <v>15</v>
          </cell>
          <cell r="D10">
            <v>2685</v>
          </cell>
          <cell r="E10">
            <v>5.58659217877095</v>
          </cell>
          <cell r="F10">
            <v>16</v>
          </cell>
          <cell r="G10">
            <v>2681</v>
          </cell>
          <cell r="H10">
            <v>5.9679224170085785</v>
          </cell>
          <cell r="I10">
            <v>20</v>
          </cell>
          <cell r="J10">
            <v>2434</v>
          </cell>
          <cell r="K10">
            <v>8.216926869350862</v>
          </cell>
        </row>
        <row r="11">
          <cell r="B11" t="str">
            <v>South Eastman</v>
          </cell>
          <cell r="C11">
            <v>14</v>
          </cell>
          <cell r="D11">
            <v>3883</v>
          </cell>
          <cell r="E11">
            <v>3.605459696111254</v>
          </cell>
          <cell r="F11">
            <v>26</v>
          </cell>
          <cell r="G11">
            <v>3740</v>
          </cell>
          <cell r="H11">
            <v>6.951871657754011</v>
          </cell>
          <cell r="I11">
            <v>14</v>
          </cell>
          <cell r="J11">
            <v>3595</v>
          </cell>
          <cell r="K11">
            <v>3.8942976356050067</v>
          </cell>
        </row>
        <row r="12">
          <cell r="B12" t="str">
            <v>Interlake</v>
          </cell>
          <cell r="C12">
            <v>22</v>
          </cell>
          <cell r="D12">
            <v>4845</v>
          </cell>
          <cell r="E12">
            <v>4.540763673890609</v>
          </cell>
          <cell r="F12">
            <v>36</v>
          </cell>
          <cell r="G12">
            <v>4558</v>
          </cell>
          <cell r="H12">
            <v>7.898200965335674</v>
          </cell>
          <cell r="I12">
            <v>39</v>
          </cell>
          <cell r="J12">
            <v>4047</v>
          </cell>
          <cell r="K12">
            <v>9.636767976278724</v>
          </cell>
        </row>
        <row r="13">
          <cell r="B13" t="str">
            <v>Central</v>
          </cell>
          <cell r="C13">
            <v>53</v>
          </cell>
          <cell r="D13">
            <v>7391</v>
          </cell>
          <cell r="E13">
            <v>7.170883506967934</v>
          </cell>
          <cell r="F13">
            <v>52</v>
          </cell>
          <cell r="G13">
            <v>7221</v>
          </cell>
          <cell r="H13">
            <v>7.201218667774547</v>
          </cell>
          <cell r="I13">
            <v>58</v>
          </cell>
          <cell r="J13">
            <v>6816</v>
          </cell>
          <cell r="K13">
            <v>8.509389671361502</v>
          </cell>
        </row>
        <row r="14">
          <cell r="B14" t="str">
            <v>Assiniboine</v>
          </cell>
          <cell r="C14">
            <v>29</v>
          </cell>
          <cell r="D14">
            <v>4696</v>
          </cell>
          <cell r="E14">
            <v>6.175468483816013</v>
          </cell>
          <cell r="F14">
            <v>17</v>
          </cell>
          <cell r="G14">
            <v>4089</v>
          </cell>
          <cell r="H14">
            <v>4.157495720224994</v>
          </cell>
          <cell r="I14">
            <v>22</v>
          </cell>
          <cell r="J14">
            <v>3631</v>
          </cell>
          <cell r="K14">
            <v>6.058936931974663</v>
          </cell>
        </row>
        <row r="15">
          <cell r="B15" t="str">
            <v>Parkland</v>
          </cell>
          <cell r="C15">
            <v>16</v>
          </cell>
          <cell r="D15">
            <v>2843</v>
          </cell>
          <cell r="E15">
            <v>5.627857896588111</v>
          </cell>
          <cell r="F15">
            <v>18</v>
          </cell>
          <cell r="G15">
            <v>2703</v>
          </cell>
          <cell r="H15">
            <v>6.659267480577136</v>
          </cell>
          <cell r="I15">
            <v>17</v>
          </cell>
          <cell r="J15">
            <v>2469</v>
          </cell>
          <cell r="K15">
            <v>6.885378695828271</v>
          </cell>
        </row>
        <row r="16">
          <cell r="B16" t="str">
            <v>Norman</v>
          </cell>
          <cell r="C16">
            <v>16</v>
          </cell>
          <cell r="D16">
            <v>2411</v>
          </cell>
          <cell r="E16">
            <v>6.6362505184570715</v>
          </cell>
          <cell r="F16">
            <v>15</v>
          </cell>
          <cell r="G16">
            <v>2301</v>
          </cell>
          <cell r="H16">
            <v>6.51890482398957</v>
          </cell>
          <cell r="I16">
            <v>10</v>
          </cell>
          <cell r="J16">
            <v>2199</v>
          </cell>
          <cell r="K16">
            <v>4.547521600727603</v>
          </cell>
        </row>
        <row r="17">
          <cell r="B17" t="str">
            <v>Burntwood</v>
          </cell>
          <cell r="C17">
            <v>44</v>
          </cell>
          <cell r="D17">
            <v>6145</v>
          </cell>
          <cell r="E17">
            <v>7.160292921074044</v>
          </cell>
          <cell r="F17">
            <v>57</v>
          </cell>
          <cell r="G17">
            <v>5722</v>
          </cell>
          <cell r="H17">
            <v>9.961551904928347</v>
          </cell>
          <cell r="I17">
            <v>38</v>
          </cell>
          <cell r="J17">
            <v>5297</v>
          </cell>
          <cell r="K17">
            <v>7.173872003020578</v>
          </cell>
        </row>
        <row r="18">
          <cell r="B18" t="str">
            <v>Churchill</v>
          </cell>
          <cell r="D18">
            <v>151</v>
          </cell>
          <cell r="F18">
            <v>0</v>
          </cell>
          <cell r="G18">
            <v>115</v>
          </cell>
          <cell r="H18">
            <v>0</v>
          </cell>
          <cell r="I18">
            <v>0</v>
          </cell>
          <cell r="J18">
            <v>87</v>
          </cell>
          <cell r="K18">
            <v>0</v>
          </cell>
        </row>
      </sheetData>
      <sheetData sheetId="17">
        <row r="8">
          <cell r="B8" t="str">
            <v>Winnipeg</v>
          </cell>
          <cell r="C8">
            <v>3297</v>
          </cell>
          <cell r="D8">
            <v>46727</v>
          </cell>
          <cell r="E8">
            <v>70.55877758041389</v>
          </cell>
          <cell r="F8">
            <v>3251</v>
          </cell>
          <cell r="G8">
            <v>42475</v>
          </cell>
          <cell r="H8">
            <v>76.53914067098293</v>
          </cell>
          <cell r="I8">
            <v>3061</v>
          </cell>
          <cell r="J8">
            <v>36713</v>
          </cell>
          <cell r="K8">
            <v>83.3764606542642</v>
          </cell>
        </row>
        <row r="9">
          <cell r="B9" t="str">
            <v>Brandon</v>
          </cell>
          <cell r="C9">
            <v>266</v>
          </cell>
          <cell r="D9">
            <v>3522</v>
          </cell>
          <cell r="E9">
            <v>75.52526973310619</v>
          </cell>
          <cell r="F9">
            <v>209</v>
          </cell>
          <cell r="G9">
            <v>3126</v>
          </cell>
          <cell r="H9">
            <v>66.85860524632118</v>
          </cell>
          <cell r="I9">
            <v>199</v>
          </cell>
          <cell r="J9">
            <v>2792</v>
          </cell>
          <cell r="K9">
            <v>71.27507163323783</v>
          </cell>
        </row>
        <row r="10">
          <cell r="B10" t="str">
            <v>North Eastman</v>
          </cell>
          <cell r="C10">
            <v>166</v>
          </cell>
          <cell r="D10">
            <v>2670</v>
          </cell>
          <cell r="E10">
            <v>62.172284644194754</v>
          </cell>
          <cell r="F10">
            <v>179</v>
          </cell>
          <cell r="G10">
            <v>2665</v>
          </cell>
          <cell r="H10">
            <v>67.16697936210132</v>
          </cell>
          <cell r="I10">
            <v>204</v>
          </cell>
          <cell r="J10">
            <v>2414</v>
          </cell>
          <cell r="K10">
            <v>84.50704225352112</v>
          </cell>
        </row>
        <row r="11">
          <cell r="B11" t="str">
            <v>South Eastman</v>
          </cell>
          <cell r="C11">
            <v>285</v>
          </cell>
          <cell r="D11">
            <v>3869</v>
          </cell>
          <cell r="E11">
            <v>73.6624450762471</v>
          </cell>
          <cell r="F11">
            <v>300</v>
          </cell>
          <cell r="G11">
            <v>3714</v>
          </cell>
          <cell r="H11">
            <v>80.77544426494346</v>
          </cell>
          <cell r="I11">
            <v>303</v>
          </cell>
          <cell r="J11">
            <v>3581</v>
          </cell>
          <cell r="K11">
            <v>84.61323652611003</v>
          </cell>
        </row>
        <row r="12">
          <cell r="B12" t="str">
            <v>Interlake</v>
          </cell>
          <cell r="C12">
            <v>309</v>
          </cell>
          <cell r="D12">
            <v>4823</v>
          </cell>
          <cell r="E12">
            <v>64.06800746423387</v>
          </cell>
          <cell r="F12">
            <v>344</v>
          </cell>
          <cell r="G12">
            <v>4521</v>
          </cell>
          <cell r="H12">
            <v>76.08936076089361</v>
          </cell>
          <cell r="I12">
            <v>313</v>
          </cell>
          <cell r="J12">
            <v>4008</v>
          </cell>
          <cell r="K12">
            <v>78.0938123752495</v>
          </cell>
        </row>
        <row r="13">
          <cell r="B13" t="str">
            <v>Central</v>
          </cell>
          <cell r="C13">
            <v>387</v>
          </cell>
          <cell r="D13">
            <v>7337</v>
          </cell>
          <cell r="E13">
            <v>52.746354095679436</v>
          </cell>
          <cell r="F13">
            <v>420</v>
          </cell>
          <cell r="G13">
            <v>7169</v>
          </cell>
          <cell r="H13">
            <v>58.58557678895244</v>
          </cell>
          <cell r="I13">
            <v>411</v>
          </cell>
          <cell r="J13">
            <v>6758</v>
          </cell>
          <cell r="K13">
            <v>60.81680970701391</v>
          </cell>
        </row>
        <row r="14">
          <cell r="B14" t="str">
            <v>Assiniboine</v>
          </cell>
          <cell r="C14">
            <v>345</v>
          </cell>
          <cell r="D14">
            <v>4667</v>
          </cell>
          <cell r="E14">
            <v>73.92329119348618</v>
          </cell>
          <cell r="F14">
            <v>450</v>
          </cell>
          <cell r="G14">
            <v>4072</v>
          </cell>
          <cell r="H14">
            <v>110.51080550098231</v>
          </cell>
          <cell r="I14">
            <v>390</v>
          </cell>
          <cell r="J14">
            <v>3609</v>
          </cell>
          <cell r="K14">
            <v>108.06317539484621</v>
          </cell>
        </row>
        <row r="15">
          <cell r="B15" t="str">
            <v>Parkland</v>
          </cell>
          <cell r="C15">
            <v>282</v>
          </cell>
          <cell r="D15">
            <v>2827</v>
          </cell>
          <cell r="E15">
            <v>99.75238769013087</v>
          </cell>
          <cell r="F15">
            <v>363</v>
          </cell>
          <cell r="G15">
            <v>2685</v>
          </cell>
          <cell r="H15">
            <v>135.19553072625698</v>
          </cell>
          <cell r="I15">
            <v>386</v>
          </cell>
          <cell r="J15">
            <v>2452</v>
          </cell>
          <cell r="K15">
            <v>157.42251223491027</v>
          </cell>
        </row>
        <row r="16">
          <cell r="B16" t="str">
            <v>Norman</v>
          </cell>
          <cell r="C16">
            <v>158</v>
          </cell>
          <cell r="D16">
            <v>2395</v>
          </cell>
          <cell r="E16">
            <v>65.97077244258872</v>
          </cell>
          <cell r="F16">
            <v>179</v>
          </cell>
          <cell r="G16">
            <v>2286</v>
          </cell>
          <cell r="H16">
            <v>78.30271216097988</v>
          </cell>
          <cell r="I16">
            <v>166</v>
          </cell>
          <cell r="J16">
            <v>2189</v>
          </cell>
          <cell r="K16">
            <v>75.8337140246688</v>
          </cell>
        </row>
        <row r="17">
          <cell r="B17" t="str">
            <v>Burntwood</v>
          </cell>
          <cell r="C17">
            <v>362</v>
          </cell>
          <cell r="D17">
            <v>6101</v>
          </cell>
          <cell r="E17">
            <v>59.334535322078345</v>
          </cell>
          <cell r="F17">
            <v>418</v>
          </cell>
          <cell r="G17">
            <v>5665</v>
          </cell>
          <cell r="H17">
            <v>73.7864077669903</v>
          </cell>
          <cell r="I17">
            <v>430</v>
          </cell>
          <cell r="J17">
            <v>5259</v>
          </cell>
          <cell r="K17">
            <v>81.76459402928313</v>
          </cell>
        </row>
        <row r="18">
          <cell r="B18" t="str">
            <v>Churchill</v>
          </cell>
          <cell r="C18">
            <v>16</v>
          </cell>
          <cell r="D18">
            <v>149</v>
          </cell>
          <cell r="E18">
            <v>107.38255033557047</v>
          </cell>
          <cell r="G18">
            <v>115</v>
          </cell>
          <cell r="I18">
            <v>11</v>
          </cell>
          <cell r="J18">
            <v>87</v>
          </cell>
          <cell r="K18">
            <v>126.4367816091954</v>
          </cell>
        </row>
      </sheetData>
      <sheetData sheetId="19">
        <row r="5">
          <cell r="B5" t="str">
            <v>Winnipeg</v>
          </cell>
          <cell r="C5">
            <v>46727</v>
          </cell>
          <cell r="D5">
            <v>456</v>
          </cell>
          <cell r="E5">
            <v>9.758811821858883</v>
          </cell>
          <cell r="F5">
            <v>2209</v>
          </cell>
          <cell r="G5">
            <v>47.27459498790849</v>
          </cell>
          <cell r="H5">
            <v>2665</v>
          </cell>
          <cell r="I5">
            <v>57.03340680976737</v>
          </cell>
          <cell r="K5" t="str">
            <v>Winnipeg</v>
          </cell>
          <cell r="L5">
            <v>42475</v>
          </cell>
          <cell r="M5">
            <v>468</v>
          </cell>
          <cell r="N5">
            <v>11.018246027074749</v>
          </cell>
          <cell r="O5">
            <v>1971</v>
          </cell>
          <cell r="P5">
            <v>46.403766921718656</v>
          </cell>
          <cell r="Q5">
            <v>2439</v>
          </cell>
          <cell r="R5">
            <v>57.42201294879341</v>
          </cell>
          <cell r="T5" t="str">
            <v>Winnipeg</v>
          </cell>
          <cell r="U5">
            <v>36713</v>
          </cell>
          <cell r="V5">
            <v>381</v>
          </cell>
          <cell r="W5">
            <v>10.377795331354017</v>
          </cell>
          <cell r="X5">
            <v>1709</v>
          </cell>
          <cell r="Y5">
            <v>46.55026829733337</v>
          </cell>
          <cell r="Z5">
            <v>2090</v>
          </cell>
          <cell r="AA5">
            <v>56.92806362868738</v>
          </cell>
        </row>
        <row r="6">
          <cell r="B6" t="str">
            <v>Brandon</v>
          </cell>
          <cell r="C6">
            <v>3522</v>
          </cell>
          <cell r="D6">
            <v>38</v>
          </cell>
          <cell r="E6">
            <v>10.789324247586599</v>
          </cell>
          <cell r="F6">
            <v>153</v>
          </cell>
          <cell r="G6">
            <v>43.441226575809196</v>
          </cell>
          <cell r="H6">
            <v>191</v>
          </cell>
          <cell r="I6">
            <v>54.230550823395795</v>
          </cell>
          <cell r="K6" t="str">
            <v>Brandon</v>
          </cell>
          <cell r="L6">
            <v>3126</v>
          </cell>
          <cell r="M6">
            <v>30</v>
          </cell>
          <cell r="N6">
            <v>9.596928982725528</v>
          </cell>
          <cell r="O6">
            <v>127</v>
          </cell>
          <cell r="P6">
            <v>40.626999360204735</v>
          </cell>
          <cell r="Q6">
            <v>157</v>
          </cell>
          <cell r="R6">
            <v>50.223928342930265</v>
          </cell>
          <cell r="T6" t="str">
            <v>Brandon</v>
          </cell>
          <cell r="U6">
            <v>2792</v>
          </cell>
          <cell r="V6">
            <v>28</v>
          </cell>
          <cell r="W6">
            <v>10.02865329512894</v>
          </cell>
          <cell r="X6">
            <v>83</v>
          </cell>
          <cell r="Y6">
            <v>29.72779369627507</v>
          </cell>
          <cell r="Z6">
            <v>111</v>
          </cell>
          <cell r="AA6">
            <v>39.75644699140401</v>
          </cell>
        </row>
        <row r="7">
          <cell r="B7" t="str">
            <v>North Eastman</v>
          </cell>
          <cell r="C7">
            <v>2670</v>
          </cell>
          <cell r="D7">
            <v>30</v>
          </cell>
          <cell r="E7">
            <v>11.235955056179776</v>
          </cell>
          <cell r="F7">
            <v>94</v>
          </cell>
          <cell r="G7">
            <v>35.2059925093633</v>
          </cell>
          <cell r="H7">
            <v>124</v>
          </cell>
          <cell r="I7">
            <v>46.441947565543074</v>
          </cell>
          <cell r="K7" t="str">
            <v>North Eastman</v>
          </cell>
          <cell r="L7">
            <v>2665</v>
          </cell>
          <cell r="M7">
            <v>25</v>
          </cell>
          <cell r="N7">
            <v>9.380863039399625</v>
          </cell>
          <cell r="O7">
            <v>102</v>
          </cell>
          <cell r="P7">
            <v>38.27392120075047</v>
          </cell>
          <cell r="Q7">
            <v>127</v>
          </cell>
          <cell r="R7">
            <v>47.65478424015009</v>
          </cell>
          <cell r="T7" t="str">
            <v>North Eastman</v>
          </cell>
          <cell r="U7">
            <v>2414</v>
          </cell>
          <cell r="V7">
            <v>32</v>
          </cell>
          <cell r="W7">
            <v>13.256006628003314</v>
          </cell>
          <cell r="X7">
            <v>97</v>
          </cell>
          <cell r="Y7">
            <v>40.182270091135045</v>
          </cell>
          <cell r="Z7">
            <v>129</v>
          </cell>
          <cell r="AA7">
            <v>53.43827671913836</v>
          </cell>
        </row>
        <row r="8">
          <cell r="B8" t="str">
            <v>South Eastman</v>
          </cell>
          <cell r="C8">
            <v>3869</v>
          </cell>
          <cell r="D8">
            <v>34</v>
          </cell>
          <cell r="E8">
            <v>8.787800465236495</v>
          </cell>
          <cell r="F8">
            <v>139</v>
          </cell>
          <cell r="G8">
            <v>35.92659601964332</v>
          </cell>
          <cell r="H8">
            <v>173</v>
          </cell>
          <cell r="I8">
            <v>44.71439648487981</v>
          </cell>
          <cell r="K8" t="str">
            <v>South Eastman</v>
          </cell>
          <cell r="L8">
            <v>3714</v>
          </cell>
          <cell r="M8">
            <v>43</v>
          </cell>
          <cell r="N8">
            <v>11.577813677975229</v>
          </cell>
          <cell r="O8">
            <v>131</v>
          </cell>
          <cell r="P8">
            <v>35.27194399569198</v>
          </cell>
          <cell r="Q8">
            <v>174</v>
          </cell>
          <cell r="R8">
            <v>46.849757673667206</v>
          </cell>
          <cell r="T8" t="str">
            <v>South Eastman</v>
          </cell>
          <cell r="U8">
            <v>3581</v>
          </cell>
          <cell r="V8">
            <v>45</v>
          </cell>
          <cell r="W8">
            <v>12.566322256352974</v>
          </cell>
          <cell r="X8">
            <v>115</v>
          </cell>
          <cell r="Y8">
            <v>32.11393465512427</v>
          </cell>
          <cell r="Z8">
            <v>160</v>
          </cell>
          <cell r="AA8">
            <v>44.680256911477244</v>
          </cell>
        </row>
        <row r="9">
          <cell r="B9" t="str">
            <v>Interlake</v>
          </cell>
          <cell r="C9">
            <v>4823</v>
          </cell>
          <cell r="D9">
            <v>39</v>
          </cell>
          <cell r="E9">
            <v>8.086253369272237</v>
          </cell>
          <cell r="F9">
            <v>169</v>
          </cell>
          <cell r="G9">
            <v>35.04043126684636</v>
          </cell>
          <cell r="H9">
            <v>208</v>
          </cell>
          <cell r="I9">
            <v>43.1266846361186</v>
          </cell>
          <cell r="K9" t="str">
            <v>Interlake</v>
          </cell>
          <cell r="L9">
            <v>4521</v>
          </cell>
          <cell r="M9">
            <v>52</v>
          </cell>
          <cell r="N9">
            <v>11.501880115018801</v>
          </cell>
          <cell r="O9">
            <v>192</v>
          </cell>
          <cell r="P9">
            <v>42.468480424684806</v>
          </cell>
          <cell r="Q9">
            <v>244</v>
          </cell>
          <cell r="R9">
            <v>53.970360539703606</v>
          </cell>
          <cell r="T9" t="str">
            <v>Interlake</v>
          </cell>
          <cell r="U9">
            <v>4008</v>
          </cell>
          <cell r="V9">
            <v>38</v>
          </cell>
          <cell r="W9">
            <v>9.481037924151696</v>
          </cell>
          <cell r="X9">
            <v>144</v>
          </cell>
          <cell r="Y9">
            <v>35.92814371257485</v>
          </cell>
          <cell r="Z9">
            <v>182</v>
          </cell>
          <cell r="AA9">
            <v>45.409181636726544</v>
          </cell>
        </row>
        <row r="10">
          <cell r="B10" t="str">
            <v>Central</v>
          </cell>
          <cell r="C10">
            <v>7337</v>
          </cell>
          <cell r="D10">
            <v>67</v>
          </cell>
          <cell r="E10">
            <v>9.131797737494889</v>
          </cell>
          <cell r="F10">
            <v>215</v>
          </cell>
          <cell r="G10">
            <v>29.303530053155242</v>
          </cell>
          <cell r="H10">
            <v>282</v>
          </cell>
          <cell r="I10">
            <v>38.43532779065013</v>
          </cell>
          <cell r="K10" t="str">
            <v>Central</v>
          </cell>
          <cell r="L10">
            <v>7169</v>
          </cell>
          <cell r="M10">
            <v>89</v>
          </cell>
          <cell r="N10">
            <v>12.414562700516111</v>
          </cell>
          <cell r="O10">
            <v>223</v>
          </cell>
          <cell r="P10">
            <v>31.10615148556284</v>
          </cell>
          <cell r="Q10">
            <v>312</v>
          </cell>
          <cell r="R10">
            <v>43.52071418607895</v>
          </cell>
          <cell r="T10" t="str">
            <v>Central</v>
          </cell>
          <cell r="U10">
            <v>6758</v>
          </cell>
          <cell r="V10">
            <v>54</v>
          </cell>
          <cell r="W10">
            <v>7.990529742527375</v>
          </cell>
          <cell r="X10">
            <v>244</v>
          </cell>
          <cell r="Y10">
            <v>36.105356614382956</v>
          </cell>
          <cell r="Z10">
            <v>298</v>
          </cell>
          <cell r="AA10">
            <v>44.09588635691033</v>
          </cell>
        </row>
        <row r="11">
          <cell r="B11" t="str">
            <v>Assiniboine</v>
          </cell>
          <cell r="C11">
            <v>4667</v>
          </cell>
          <cell r="D11">
            <v>38</v>
          </cell>
          <cell r="E11">
            <v>8.142275551746303</v>
          </cell>
          <cell r="F11">
            <v>156</v>
          </cell>
          <cell r="G11">
            <v>33.42618384401114</v>
          </cell>
          <cell r="H11">
            <v>194</v>
          </cell>
          <cell r="I11">
            <v>41.56845939575744</v>
          </cell>
          <cell r="K11" t="str">
            <v>Assiniboine</v>
          </cell>
          <cell r="L11">
            <v>4072</v>
          </cell>
          <cell r="M11">
            <v>38</v>
          </cell>
          <cell r="N11">
            <v>9.332023575638507</v>
          </cell>
          <cell r="O11">
            <v>145</v>
          </cell>
          <cell r="P11">
            <v>35.6090373280943</v>
          </cell>
          <cell r="Q11">
            <v>183</v>
          </cell>
          <cell r="R11">
            <v>44.94106090373281</v>
          </cell>
          <cell r="T11" t="str">
            <v>Assiniboine</v>
          </cell>
          <cell r="U11">
            <v>3609</v>
          </cell>
          <cell r="V11">
            <v>25</v>
          </cell>
          <cell r="W11">
            <v>6.927126627874758</v>
          </cell>
          <cell r="X11">
            <v>120</v>
          </cell>
          <cell r="Y11">
            <v>33.25020781379884</v>
          </cell>
          <cell r="Z11">
            <v>145</v>
          </cell>
          <cell r="AA11">
            <v>40.177334441673594</v>
          </cell>
        </row>
        <row r="12">
          <cell r="B12" t="str">
            <v>Parkland</v>
          </cell>
          <cell r="C12">
            <v>2827</v>
          </cell>
          <cell r="D12">
            <v>26</v>
          </cell>
          <cell r="E12">
            <v>9.19702865228157</v>
          </cell>
          <cell r="F12">
            <v>87</v>
          </cell>
          <cell r="G12">
            <v>30.7746727980191</v>
          </cell>
          <cell r="H12">
            <v>113</v>
          </cell>
          <cell r="I12">
            <v>39.97170145030067</v>
          </cell>
          <cell r="K12" t="str">
            <v>Parkland</v>
          </cell>
          <cell r="L12">
            <v>2685</v>
          </cell>
          <cell r="M12">
            <v>13</v>
          </cell>
          <cell r="N12">
            <v>4.8417132216014895</v>
          </cell>
          <cell r="O12">
            <v>117</v>
          </cell>
          <cell r="P12">
            <v>43.57541899441341</v>
          </cell>
          <cell r="Q12">
            <v>130</v>
          </cell>
          <cell r="R12">
            <v>48.4171322160149</v>
          </cell>
          <cell r="T12" t="str">
            <v>Parkland</v>
          </cell>
          <cell r="U12">
            <v>2452</v>
          </cell>
          <cell r="V12">
            <v>12</v>
          </cell>
          <cell r="W12">
            <v>4.893964110929853</v>
          </cell>
          <cell r="X12">
            <v>77</v>
          </cell>
          <cell r="Y12">
            <v>31.402936378466556</v>
          </cell>
          <cell r="Z12">
            <v>89</v>
          </cell>
          <cell r="AA12">
            <v>36.296900489396414</v>
          </cell>
        </row>
        <row r="13">
          <cell r="B13" t="str">
            <v>Norman</v>
          </cell>
          <cell r="C13">
            <v>2395</v>
          </cell>
          <cell r="D13">
            <v>17</v>
          </cell>
          <cell r="E13">
            <v>7.09812108559499</v>
          </cell>
          <cell r="F13">
            <v>101</v>
          </cell>
          <cell r="G13">
            <v>42.17118997912317</v>
          </cell>
          <cell r="H13">
            <v>118</v>
          </cell>
          <cell r="I13">
            <v>49.26931106471816</v>
          </cell>
          <cell r="K13" t="str">
            <v>Norman</v>
          </cell>
          <cell r="L13">
            <v>2286</v>
          </cell>
          <cell r="M13">
            <v>7</v>
          </cell>
          <cell r="N13">
            <v>3.062117235345582</v>
          </cell>
          <cell r="O13">
            <v>101</v>
          </cell>
          <cell r="P13">
            <v>44.181977252843396</v>
          </cell>
          <cell r="Q13">
            <v>108</v>
          </cell>
          <cell r="R13">
            <v>47.24409448818898</v>
          </cell>
          <cell r="T13" t="str">
            <v>Norman</v>
          </cell>
          <cell r="U13">
            <v>2189</v>
          </cell>
          <cell r="V13">
            <v>15</v>
          </cell>
          <cell r="W13">
            <v>6.852444038373687</v>
          </cell>
          <cell r="X13">
            <v>77</v>
          </cell>
          <cell r="Y13">
            <v>35.175879396984925</v>
          </cell>
          <cell r="Z13">
            <v>92</v>
          </cell>
          <cell r="AA13">
            <v>42.02832343535861</v>
          </cell>
        </row>
        <row r="14">
          <cell r="B14" t="str">
            <v>Burntwood</v>
          </cell>
          <cell r="C14">
            <v>6101</v>
          </cell>
          <cell r="D14">
            <v>37</v>
          </cell>
          <cell r="E14">
            <v>6.064579577118505</v>
          </cell>
          <cell r="F14">
            <v>223</v>
          </cell>
          <cell r="G14">
            <v>36.551385018849366</v>
          </cell>
          <cell r="H14">
            <v>260</v>
          </cell>
          <cell r="I14">
            <v>42.615964595967874</v>
          </cell>
          <cell r="K14" t="str">
            <v>Burntwood</v>
          </cell>
          <cell r="L14">
            <v>5665</v>
          </cell>
          <cell r="M14">
            <v>51</v>
          </cell>
          <cell r="N14">
            <v>9.002647837599294</v>
          </cell>
          <cell r="O14">
            <v>225</v>
          </cell>
          <cell r="P14">
            <v>39.71756398940865</v>
          </cell>
          <cell r="Q14">
            <v>276</v>
          </cell>
          <cell r="R14">
            <v>48.720211827007944</v>
          </cell>
          <cell r="T14" t="str">
            <v>Burntwood</v>
          </cell>
          <cell r="U14">
            <v>5259</v>
          </cell>
          <cell r="V14">
            <v>45</v>
          </cell>
          <cell r="W14">
            <v>8.556759840273816</v>
          </cell>
          <cell r="X14">
            <v>214</v>
          </cell>
          <cell r="Y14">
            <v>40.69214679596882</v>
          </cell>
          <cell r="Z14">
            <v>259</v>
          </cell>
          <cell r="AA14">
            <v>49.24890663624263</v>
          </cell>
        </row>
        <row r="15">
          <cell r="B15" t="str">
            <v>Churchill</v>
          </cell>
          <cell r="C15">
            <v>149</v>
          </cell>
          <cell r="F15">
            <v>8</v>
          </cell>
          <cell r="G15">
            <v>53.691275167785236</v>
          </cell>
          <cell r="H15">
            <v>13</v>
          </cell>
          <cell r="I15">
            <v>87.24832214765101</v>
          </cell>
          <cell r="K15" t="str">
            <v>Churchill</v>
          </cell>
          <cell r="L15">
            <v>115</v>
          </cell>
          <cell r="M15">
            <v>0</v>
          </cell>
          <cell r="N15">
            <v>0</v>
          </cell>
          <cell r="Q15">
            <v>0</v>
          </cell>
          <cell r="T15" t="str">
            <v>Churchill</v>
          </cell>
          <cell r="U15">
            <v>87</v>
          </cell>
          <cell r="Z15">
            <v>6</v>
          </cell>
          <cell r="AA15">
            <v>68.96551724137932</v>
          </cell>
        </row>
      </sheetData>
      <sheetData sheetId="23">
        <row r="6">
          <cell r="B6" t="str">
            <v>Winnipeg</v>
          </cell>
          <cell r="C6">
            <v>46727</v>
          </cell>
          <cell r="D6">
            <v>5063</v>
          </cell>
          <cell r="E6">
            <v>108.35277248699896</v>
          </cell>
          <cell r="F6">
            <v>961</v>
          </cell>
          <cell r="G6">
            <v>20.56626789650523</v>
          </cell>
          <cell r="H6">
            <v>6024</v>
          </cell>
          <cell r="I6">
            <v>128.91904038350418</v>
          </cell>
          <cell r="K6" t="str">
            <v>Winnipeg</v>
          </cell>
          <cell r="L6">
            <v>42475</v>
          </cell>
          <cell r="M6">
            <v>4704</v>
          </cell>
          <cell r="N6">
            <v>110.7474985285462</v>
          </cell>
          <cell r="O6">
            <v>911</v>
          </cell>
          <cell r="P6">
            <v>21.447910535609182</v>
          </cell>
          <cell r="Q6">
            <v>5615</v>
          </cell>
          <cell r="R6">
            <v>132.1954090641554</v>
          </cell>
          <cell r="T6" t="str">
            <v>Winnipeg</v>
          </cell>
          <cell r="U6">
            <v>36713</v>
          </cell>
          <cell r="V6">
            <v>4485</v>
          </cell>
          <cell r="W6">
            <v>122.16381118404925</v>
          </cell>
          <cell r="X6">
            <v>928</v>
          </cell>
          <cell r="Y6">
            <v>25.277149783455453</v>
          </cell>
          <cell r="Z6">
            <v>5413</v>
          </cell>
          <cell r="AA6">
            <v>147.4409609675047</v>
          </cell>
        </row>
        <row r="7">
          <cell r="B7" t="str">
            <v>Brandon</v>
          </cell>
          <cell r="C7">
            <v>3522</v>
          </cell>
          <cell r="D7">
            <v>434</v>
          </cell>
          <cell r="E7">
            <v>123.22544009085746</v>
          </cell>
          <cell r="F7">
            <v>70</v>
          </cell>
          <cell r="G7">
            <v>19.875070982396366</v>
          </cell>
          <cell r="H7">
            <v>504</v>
          </cell>
          <cell r="I7">
            <v>143.10051107325384</v>
          </cell>
          <cell r="K7" t="str">
            <v>Brandon</v>
          </cell>
          <cell r="L7">
            <v>3126</v>
          </cell>
          <cell r="M7">
            <v>419</v>
          </cell>
          <cell r="N7">
            <v>134.03710812539987</v>
          </cell>
          <cell r="O7">
            <v>86</v>
          </cell>
          <cell r="P7">
            <v>27.511196417146515</v>
          </cell>
          <cell r="Q7">
            <v>505</v>
          </cell>
          <cell r="R7">
            <v>161.5483045425464</v>
          </cell>
          <cell r="T7" t="str">
            <v>Brandon</v>
          </cell>
          <cell r="U7">
            <v>2792</v>
          </cell>
          <cell r="V7">
            <v>374</v>
          </cell>
          <cell r="W7">
            <v>133.9541547277937</v>
          </cell>
          <cell r="X7">
            <v>65</v>
          </cell>
          <cell r="Y7">
            <v>23.280802292263612</v>
          </cell>
          <cell r="Z7">
            <v>439</v>
          </cell>
          <cell r="AA7">
            <v>157.2349570200573</v>
          </cell>
        </row>
        <row r="8">
          <cell r="B8" t="str">
            <v>North Eastman</v>
          </cell>
          <cell r="C8">
            <v>2670</v>
          </cell>
          <cell r="D8">
            <v>366</v>
          </cell>
          <cell r="E8">
            <v>137.07865168539325</v>
          </cell>
          <cell r="F8">
            <v>66</v>
          </cell>
          <cell r="G8">
            <v>24.719101123595507</v>
          </cell>
          <cell r="H8">
            <v>432</v>
          </cell>
          <cell r="I8">
            <v>161.79775280898878</v>
          </cell>
          <cell r="K8" t="str">
            <v>North Eastman</v>
          </cell>
          <cell r="L8">
            <v>2665</v>
          </cell>
          <cell r="M8">
            <v>353</v>
          </cell>
          <cell r="N8">
            <v>132.4577861163227</v>
          </cell>
          <cell r="O8">
            <v>55</v>
          </cell>
          <cell r="P8">
            <v>20.637898686679176</v>
          </cell>
          <cell r="Q8">
            <v>408</v>
          </cell>
          <cell r="R8">
            <v>153.0956848030019</v>
          </cell>
          <cell r="T8" t="str">
            <v>North Eastman</v>
          </cell>
          <cell r="U8">
            <v>2414</v>
          </cell>
          <cell r="V8">
            <v>367</v>
          </cell>
          <cell r="W8">
            <v>152.029826014913</v>
          </cell>
          <cell r="X8">
            <v>89</v>
          </cell>
          <cell r="Y8">
            <v>36.868268434134215</v>
          </cell>
          <cell r="Z8">
            <v>456</v>
          </cell>
          <cell r="AA8">
            <v>188.89809444904722</v>
          </cell>
        </row>
        <row r="9">
          <cell r="B9" t="str">
            <v>South Eastman</v>
          </cell>
          <cell r="C9">
            <v>3869</v>
          </cell>
          <cell r="D9">
            <v>491</v>
          </cell>
          <cell r="E9">
            <v>126.90617730679762</v>
          </cell>
          <cell r="F9">
            <v>99</v>
          </cell>
          <cell r="G9">
            <v>25.588007237012146</v>
          </cell>
          <cell r="H9">
            <v>590</v>
          </cell>
          <cell r="I9">
            <v>152.49418454380978</v>
          </cell>
          <cell r="K9" t="str">
            <v>South Eastman</v>
          </cell>
          <cell r="L9">
            <v>3714</v>
          </cell>
          <cell r="M9">
            <v>447</v>
          </cell>
          <cell r="N9">
            <v>120.35541195476576</v>
          </cell>
          <cell r="O9">
            <v>94</v>
          </cell>
          <cell r="P9">
            <v>25.309639203015617</v>
          </cell>
          <cell r="Q9">
            <v>541</v>
          </cell>
          <cell r="R9">
            <v>145.66505115778136</v>
          </cell>
          <cell r="T9" t="str">
            <v>South Eastman</v>
          </cell>
          <cell r="U9">
            <v>3581</v>
          </cell>
          <cell r="V9">
            <v>476</v>
          </cell>
          <cell r="W9">
            <v>132.9237643116448</v>
          </cell>
          <cell r="X9">
            <v>101</v>
          </cell>
          <cell r="Y9">
            <v>28.20441217537001</v>
          </cell>
          <cell r="Z9">
            <v>577</v>
          </cell>
          <cell r="AA9">
            <v>161.1281764870148</v>
          </cell>
        </row>
        <row r="10">
          <cell r="B10" t="str">
            <v>Interlake</v>
          </cell>
          <cell r="C10">
            <v>4823</v>
          </cell>
          <cell r="D10">
            <v>668</v>
          </cell>
          <cell r="E10">
            <v>138.50300642753473</v>
          </cell>
          <cell r="F10">
            <v>140</v>
          </cell>
          <cell r="G10">
            <v>29.027576197387518</v>
          </cell>
          <cell r="H10">
            <v>808</v>
          </cell>
          <cell r="I10">
            <v>167.53058262492226</v>
          </cell>
          <cell r="K10" t="str">
            <v>Interlake</v>
          </cell>
          <cell r="L10">
            <v>4521</v>
          </cell>
          <cell r="M10">
            <v>667</v>
          </cell>
          <cell r="N10">
            <v>147.5337314753373</v>
          </cell>
          <cell r="O10">
            <v>134</v>
          </cell>
          <cell r="P10">
            <v>29.639460296394603</v>
          </cell>
          <cell r="Q10">
            <v>801</v>
          </cell>
          <cell r="R10">
            <v>177.17319177173192</v>
          </cell>
          <cell r="T10" t="str">
            <v>Interlake</v>
          </cell>
          <cell r="U10">
            <v>4008</v>
          </cell>
          <cell r="V10">
            <v>571</v>
          </cell>
          <cell r="W10">
            <v>142.46506986027944</v>
          </cell>
          <cell r="X10">
            <v>162</v>
          </cell>
          <cell r="Y10">
            <v>40.41916167664671</v>
          </cell>
          <cell r="Z10">
            <v>733</v>
          </cell>
          <cell r="AA10">
            <v>182.88423153692614</v>
          </cell>
        </row>
        <row r="11">
          <cell r="B11" t="str">
            <v>Central</v>
          </cell>
          <cell r="C11">
            <v>7337</v>
          </cell>
          <cell r="D11">
            <v>1075</v>
          </cell>
          <cell r="E11">
            <v>146.5176502657762</v>
          </cell>
          <cell r="F11">
            <v>204</v>
          </cell>
          <cell r="G11">
            <v>27.804279678342645</v>
          </cell>
          <cell r="H11">
            <v>1279</v>
          </cell>
          <cell r="I11">
            <v>174.32192994411884</v>
          </cell>
          <cell r="K11" t="str">
            <v>Central</v>
          </cell>
          <cell r="L11">
            <v>7169</v>
          </cell>
          <cell r="M11">
            <v>1018</v>
          </cell>
          <cell r="N11">
            <v>142.0002789789371</v>
          </cell>
          <cell r="O11">
            <v>221</v>
          </cell>
          <cell r="P11">
            <v>30.82717254847259</v>
          </cell>
          <cell r="Q11">
            <v>1239</v>
          </cell>
          <cell r="R11">
            <v>172.8274515274097</v>
          </cell>
          <cell r="T11" t="str">
            <v>Central</v>
          </cell>
          <cell r="U11">
            <v>6758</v>
          </cell>
          <cell r="V11">
            <v>964</v>
          </cell>
          <cell r="W11">
            <v>142.64575318141462</v>
          </cell>
          <cell r="X11">
            <v>256</v>
          </cell>
          <cell r="Y11">
            <v>37.881029890500145</v>
          </cell>
          <cell r="Z11">
            <v>1220</v>
          </cell>
          <cell r="AA11">
            <v>180.52678307191476</v>
          </cell>
        </row>
        <row r="12">
          <cell r="B12" t="str">
            <v>Assiniboine</v>
          </cell>
          <cell r="C12">
            <v>4667</v>
          </cell>
          <cell r="D12">
            <v>660</v>
          </cell>
          <cell r="E12">
            <v>141.4184701092779</v>
          </cell>
          <cell r="F12">
            <v>144</v>
          </cell>
          <cell r="G12">
            <v>30.85493893293336</v>
          </cell>
          <cell r="H12">
            <v>804</v>
          </cell>
          <cell r="I12">
            <v>172.27340904221128</v>
          </cell>
          <cell r="K12" t="str">
            <v>Assiniboine</v>
          </cell>
          <cell r="L12">
            <v>4072</v>
          </cell>
          <cell r="M12">
            <v>559</v>
          </cell>
          <cell r="N12">
            <v>137.27897838899804</v>
          </cell>
          <cell r="O12">
            <v>129</v>
          </cell>
          <cell r="P12">
            <v>31.67976424361493</v>
          </cell>
          <cell r="Q12">
            <v>688</v>
          </cell>
          <cell r="R12">
            <v>168.95874263261297</v>
          </cell>
          <cell r="T12" t="str">
            <v>Assiniboine</v>
          </cell>
          <cell r="U12">
            <v>3609</v>
          </cell>
          <cell r="V12">
            <v>492</v>
          </cell>
          <cell r="W12">
            <v>136.32585203657524</v>
          </cell>
          <cell r="X12">
            <v>100</v>
          </cell>
          <cell r="Y12">
            <v>27.70850651149903</v>
          </cell>
          <cell r="Z12">
            <v>592</v>
          </cell>
          <cell r="AA12">
            <v>164.03435854807427</v>
          </cell>
        </row>
        <row r="13">
          <cell r="B13" t="str">
            <v>Parkland</v>
          </cell>
          <cell r="C13">
            <v>2827</v>
          </cell>
          <cell r="D13">
            <v>407</v>
          </cell>
          <cell r="E13">
            <v>143.96887159533074</v>
          </cell>
          <cell r="F13">
            <v>97</v>
          </cell>
          <cell r="G13">
            <v>34.31199151043509</v>
          </cell>
          <cell r="H13">
            <v>504</v>
          </cell>
          <cell r="I13">
            <v>178.28086310576583</v>
          </cell>
          <cell r="K13" t="str">
            <v>Parkland</v>
          </cell>
          <cell r="L13">
            <v>2685</v>
          </cell>
          <cell r="M13">
            <v>355</v>
          </cell>
          <cell r="N13">
            <v>132.21601489757916</v>
          </cell>
          <cell r="O13">
            <v>86</v>
          </cell>
          <cell r="P13">
            <v>32.02979515828678</v>
          </cell>
          <cell r="Q13">
            <v>441</v>
          </cell>
          <cell r="R13">
            <v>164.24581005586592</v>
          </cell>
          <cell r="T13" t="str">
            <v>Parkland</v>
          </cell>
          <cell r="U13">
            <v>2452</v>
          </cell>
          <cell r="V13">
            <v>361</v>
          </cell>
          <cell r="W13">
            <v>147.22675367047307</v>
          </cell>
          <cell r="X13">
            <v>100</v>
          </cell>
          <cell r="Y13">
            <v>40.783034257748774</v>
          </cell>
          <cell r="Z13">
            <v>461</v>
          </cell>
          <cell r="AA13">
            <v>188.00978792822187</v>
          </cell>
        </row>
        <row r="14">
          <cell r="B14" t="str">
            <v>Norman</v>
          </cell>
          <cell r="C14">
            <v>2395</v>
          </cell>
          <cell r="D14">
            <v>328</v>
          </cell>
          <cell r="E14">
            <v>136.95198329853864</v>
          </cell>
          <cell r="F14">
            <v>65</v>
          </cell>
          <cell r="G14">
            <v>27.139874739039666</v>
          </cell>
          <cell r="H14">
            <v>393</v>
          </cell>
          <cell r="I14">
            <v>164.09185803757828</v>
          </cell>
          <cell r="K14" t="str">
            <v>Norman</v>
          </cell>
          <cell r="L14">
            <v>2286</v>
          </cell>
          <cell r="M14">
            <v>328</v>
          </cell>
          <cell r="N14">
            <v>143.48206474190727</v>
          </cell>
          <cell r="O14">
            <v>67</v>
          </cell>
          <cell r="P14">
            <v>29.30883639545057</v>
          </cell>
          <cell r="Q14">
            <v>395</v>
          </cell>
          <cell r="R14">
            <v>172.79090113735782</v>
          </cell>
          <cell r="T14" t="str">
            <v>Norman</v>
          </cell>
          <cell r="U14">
            <v>2189</v>
          </cell>
          <cell r="V14">
            <v>324</v>
          </cell>
          <cell r="W14">
            <v>148.01279122887163</v>
          </cell>
          <cell r="X14">
            <v>91</v>
          </cell>
          <cell r="Y14">
            <v>41.571493832800364</v>
          </cell>
          <cell r="Z14">
            <v>415</v>
          </cell>
          <cell r="AA14">
            <v>189.584285061672</v>
          </cell>
        </row>
        <row r="15">
          <cell r="B15" t="str">
            <v>80 - </v>
          </cell>
          <cell r="C15">
            <v>6101</v>
          </cell>
          <cell r="D15">
            <v>927</v>
          </cell>
          <cell r="E15">
            <v>151.9423045402393</v>
          </cell>
          <cell r="F15">
            <v>256</v>
          </cell>
          <cell r="G15">
            <v>41.960334371414525</v>
          </cell>
          <cell r="H15">
            <v>1183</v>
          </cell>
          <cell r="I15">
            <v>193.90263891165384</v>
          </cell>
          <cell r="K15" t="str">
            <v>Burntwood</v>
          </cell>
          <cell r="L15">
            <v>5665</v>
          </cell>
          <cell r="M15">
            <v>884</v>
          </cell>
          <cell r="N15">
            <v>156.0458958517211</v>
          </cell>
          <cell r="O15">
            <v>219</v>
          </cell>
          <cell r="P15">
            <v>38.658428949691086</v>
          </cell>
          <cell r="Q15">
            <v>1103</v>
          </cell>
          <cell r="R15">
            <v>194.70432480141218</v>
          </cell>
          <cell r="T15" t="str">
            <v>Burntwood</v>
          </cell>
          <cell r="U15">
            <v>5259</v>
          </cell>
          <cell r="V15">
            <v>855</v>
          </cell>
          <cell r="W15">
            <v>162.5784369652025</v>
          </cell>
          <cell r="X15">
            <v>270</v>
          </cell>
          <cell r="Y15">
            <v>51.3405590416429</v>
          </cell>
          <cell r="Z15">
            <v>1125</v>
          </cell>
          <cell r="AA15">
            <v>213.91899600684542</v>
          </cell>
        </row>
        <row r="16">
          <cell r="B16" t="str">
            <v>Churchill</v>
          </cell>
          <cell r="C16">
            <v>149</v>
          </cell>
          <cell r="D16">
            <v>18</v>
          </cell>
          <cell r="E16">
            <v>120.80536912751678</v>
          </cell>
          <cell r="F16">
            <v>8</v>
          </cell>
          <cell r="G16">
            <v>53.691275167785236</v>
          </cell>
          <cell r="H16">
            <v>26</v>
          </cell>
          <cell r="I16">
            <v>174.49664429530202</v>
          </cell>
          <cell r="K16" t="str">
            <v>Churchill</v>
          </cell>
          <cell r="L16">
            <v>115</v>
          </cell>
          <cell r="M16">
            <v>24</v>
          </cell>
          <cell r="N16">
            <v>208.69565217391303</v>
          </cell>
          <cell r="Q16">
            <v>28</v>
          </cell>
          <cell r="R16">
            <v>243.47826086956522</v>
          </cell>
          <cell r="T16" t="str">
            <v>Churchill</v>
          </cell>
          <cell r="U16">
            <v>87</v>
          </cell>
          <cell r="V16">
            <v>21</v>
          </cell>
          <cell r="W16">
            <v>241.3793103448276</v>
          </cell>
          <cell r="X16">
            <v>6</v>
          </cell>
          <cell r="Y16">
            <v>68.96551724137932</v>
          </cell>
          <cell r="Z16">
            <v>27</v>
          </cell>
          <cell r="AA16">
            <v>310.3448275862069</v>
          </cell>
        </row>
      </sheetData>
      <sheetData sheetId="27">
        <row r="7">
          <cell r="A7" t="str">
            <v>Winnipeg</v>
          </cell>
          <cell r="B7">
            <v>46656</v>
          </cell>
          <cell r="C7">
            <v>29077</v>
          </cell>
          <cell r="D7">
            <v>623.3068709477243</v>
          </cell>
          <cell r="E7">
            <v>1363</v>
          </cell>
          <cell r="F7">
            <v>29.294074850747865</v>
          </cell>
          <cell r="G7">
            <v>15742</v>
          </cell>
          <cell r="H7">
            <v>337.2563285044829</v>
          </cell>
          <cell r="I7">
            <v>474</v>
          </cell>
          <cell r="J7">
            <v>10.142725697044915</v>
          </cell>
          <cell r="L7" t="str">
            <v>Winnipeg</v>
          </cell>
          <cell r="M7">
            <v>42213</v>
          </cell>
          <cell r="N7">
            <v>22956</v>
          </cell>
          <cell r="O7">
            <v>543.8135171629593</v>
          </cell>
          <cell r="P7">
            <v>720</v>
          </cell>
          <cell r="Q7">
            <v>17.056357046407506</v>
          </cell>
          <cell r="R7">
            <v>18389</v>
          </cell>
          <cell r="S7">
            <v>435.624096842205</v>
          </cell>
          <cell r="T7">
            <v>148</v>
          </cell>
          <cell r="U7">
            <v>3.5060289484282094</v>
          </cell>
          <cell r="W7" t="str">
            <v>Winnipeg</v>
          </cell>
          <cell r="X7">
            <v>36429</v>
          </cell>
          <cell r="Y7">
            <v>15715</v>
          </cell>
          <cell r="Z7">
            <v>431.3870817206072</v>
          </cell>
          <cell r="AA7">
            <v>753</v>
          </cell>
          <cell r="AB7">
            <v>20.670345054764063</v>
          </cell>
          <cell r="AC7">
            <v>19877</v>
          </cell>
          <cell r="AD7">
            <v>545.6367179993961</v>
          </cell>
          <cell r="AE7">
            <v>84</v>
          </cell>
          <cell r="AF7">
            <v>2.3058552252326443</v>
          </cell>
        </row>
        <row r="8">
          <cell r="A8" t="str">
            <v>Brandon</v>
          </cell>
          <cell r="B8">
            <v>3509</v>
          </cell>
          <cell r="C8">
            <v>2776</v>
          </cell>
          <cell r="D8">
            <v>791.1680911680912</v>
          </cell>
          <cell r="E8">
            <v>321</v>
          </cell>
          <cell r="F8">
            <v>91.45299145299145</v>
          </cell>
          <cell r="G8">
            <v>358</v>
          </cell>
          <cell r="H8">
            <v>101.99430199430199</v>
          </cell>
          <cell r="I8">
            <v>54</v>
          </cell>
          <cell r="J8">
            <v>15.384615384615385</v>
          </cell>
          <cell r="L8" t="str">
            <v>Brandon</v>
          </cell>
          <cell r="M8">
            <v>3116</v>
          </cell>
          <cell r="N8">
            <v>1797</v>
          </cell>
          <cell r="O8">
            <v>576.7008985879332</v>
          </cell>
          <cell r="P8">
            <v>169</v>
          </cell>
          <cell r="Q8">
            <v>54.23620025673941</v>
          </cell>
          <cell r="R8">
            <v>1130</v>
          </cell>
          <cell r="S8">
            <v>362.6444159178434</v>
          </cell>
          <cell r="T8">
            <v>20</v>
          </cell>
          <cell r="U8">
            <v>6.418485237483954</v>
          </cell>
          <cell r="W8" t="str">
            <v>Brandon</v>
          </cell>
          <cell r="X8">
            <v>2793</v>
          </cell>
          <cell r="Y8">
            <v>1163</v>
          </cell>
          <cell r="Z8">
            <v>416.3981382026495</v>
          </cell>
          <cell r="AA8">
            <v>132</v>
          </cell>
          <cell r="AB8">
            <v>47.2610096670247</v>
          </cell>
          <cell r="AC8">
            <v>1478</v>
          </cell>
          <cell r="AD8">
            <v>529.1800930898676</v>
          </cell>
          <cell r="AE8">
            <v>20</v>
          </cell>
          <cell r="AF8">
            <v>7.160759040458289</v>
          </cell>
        </row>
        <row r="9">
          <cell r="A9" t="str">
            <v>North Eastman</v>
          </cell>
          <cell r="B9">
            <v>2690</v>
          </cell>
          <cell r="C9">
            <v>1837</v>
          </cell>
          <cell r="D9">
            <v>683.1168831168832</v>
          </cell>
          <cell r="E9">
            <v>74</v>
          </cell>
          <cell r="F9">
            <v>27.82931354359926</v>
          </cell>
          <cell r="G9">
            <v>762</v>
          </cell>
          <cell r="H9">
            <v>282.74582560296847</v>
          </cell>
          <cell r="I9">
            <v>17</v>
          </cell>
          <cell r="J9">
            <v>6.307977736549165</v>
          </cell>
          <cell r="L9" t="str">
            <v>North Eastman</v>
          </cell>
          <cell r="M9">
            <v>2627</v>
          </cell>
          <cell r="N9">
            <v>1574</v>
          </cell>
          <cell r="O9">
            <v>599.1625428245146</v>
          </cell>
          <cell r="P9">
            <v>54</v>
          </cell>
          <cell r="Q9">
            <v>20.555767034640272</v>
          </cell>
          <cell r="R9">
            <v>995</v>
          </cell>
          <cell r="S9">
            <v>378.75904073087173</v>
          </cell>
          <cell r="T9">
            <v>4</v>
          </cell>
          <cell r="U9">
            <v>1.5226494099733536</v>
          </cell>
          <cell r="W9" t="str">
            <v>North Eastman</v>
          </cell>
          <cell r="X9">
            <v>2398</v>
          </cell>
          <cell r="Y9">
            <v>1307</v>
          </cell>
          <cell r="Z9">
            <v>545.0375312760634</v>
          </cell>
          <cell r="AA9">
            <v>42</v>
          </cell>
          <cell r="AB9">
            <v>17.514595496246873</v>
          </cell>
          <cell r="AC9">
            <v>1037</v>
          </cell>
          <cell r="AD9">
            <v>432.44370308590493</v>
          </cell>
          <cell r="AE9">
            <v>12</v>
          </cell>
          <cell r="AF9">
            <v>5.004170141784821</v>
          </cell>
        </row>
        <row r="10">
          <cell r="A10" t="str">
            <v>South Eastman</v>
          </cell>
          <cell r="B10">
            <v>3822</v>
          </cell>
          <cell r="C10">
            <v>2851</v>
          </cell>
          <cell r="D10">
            <v>746.010986136542</v>
          </cell>
          <cell r="E10">
            <v>110</v>
          </cell>
          <cell r="F10">
            <v>28.773214752811928</v>
          </cell>
          <cell r="G10">
            <v>840</v>
          </cell>
          <cell r="H10">
            <v>219.72273083965473</v>
          </cell>
          <cell r="I10">
            <v>21</v>
          </cell>
          <cell r="J10">
            <v>5.493068270991368</v>
          </cell>
          <cell r="L10" t="str">
            <v>South Eastman</v>
          </cell>
          <cell r="M10">
            <v>3707</v>
          </cell>
          <cell r="N10">
            <v>2562</v>
          </cell>
          <cell r="O10">
            <v>691.1248988400324</v>
          </cell>
          <cell r="P10">
            <v>51</v>
          </cell>
          <cell r="Q10">
            <v>13.757755597518209</v>
          </cell>
          <cell r="R10">
            <v>1079</v>
          </cell>
          <cell r="S10">
            <v>291.07094685729703</v>
          </cell>
          <cell r="T10">
            <v>15</v>
          </cell>
          <cell r="U10">
            <v>4.046398705152415</v>
          </cell>
          <cell r="W10" t="str">
            <v>South Eastman</v>
          </cell>
          <cell r="X10">
            <v>3536</v>
          </cell>
          <cell r="Y10">
            <v>2325</v>
          </cell>
          <cell r="Z10">
            <v>657.5226244343892</v>
          </cell>
          <cell r="AA10">
            <v>29</v>
          </cell>
          <cell r="AB10">
            <v>8.201357466063348</v>
          </cell>
          <cell r="AC10">
            <v>1165</v>
          </cell>
          <cell r="AD10">
            <v>329.4683257918552</v>
          </cell>
          <cell r="AE10">
            <v>17</v>
          </cell>
          <cell r="AF10">
            <v>4.8076923076923075</v>
          </cell>
        </row>
        <row r="11">
          <cell r="A11" t="str">
            <v>Interlake</v>
          </cell>
          <cell r="B11">
            <v>4828</v>
          </cell>
          <cell r="C11">
            <v>3392</v>
          </cell>
          <cell r="D11">
            <v>702.6299440878029</v>
          </cell>
          <cell r="E11">
            <v>161</v>
          </cell>
          <cell r="F11">
            <v>33.340236073721265</v>
          </cell>
          <cell r="G11">
            <v>1200</v>
          </cell>
          <cell r="H11">
            <v>248.49865396562436</v>
          </cell>
          <cell r="I11">
            <v>75</v>
          </cell>
          <cell r="J11">
            <v>15.531165872851522</v>
          </cell>
          <cell r="L11" t="str">
            <v>Interlake</v>
          </cell>
          <cell r="M11">
            <v>4498</v>
          </cell>
          <cell r="N11">
            <v>2887</v>
          </cell>
          <cell r="O11">
            <v>641.8408181413962</v>
          </cell>
          <cell r="P11">
            <v>96</v>
          </cell>
          <cell r="Q11">
            <v>21.342819030680303</v>
          </cell>
          <cell r="R11">
            <v>1477</v>
          </cell>
          <cell r="S11">
            <v>328.36816362827926</v>
          </cell>
          <cell r="T11">
            <v>38</v>
          </cell>
          <cell r="U11">
            <v>8.448199199644286</v>
          </cell>
          <cell r="W11" t="str">
            <v>Interlake</v>
          </cell>
          <cell r="X11">
            <v>3999</v>
          </cell>
          <cell r="Y11">
            <v>2224</v>
          </cell>
          <cell r="Z11">
            <v>556.1390347586897</v>
          </cell>
          <cell r="AA11">
            <v>85</v>
          </cell>
          <cell r="AB11">
            <v>21.255313828457115</v>
          </cell>
          <cell r="AC11">
            <v>1676</v>
          </cell>
          <cell r="AD11">
            <v>419.1047761940485</v>
          </cell>
          <cell r="AE11">
            <v>14</v>
          </cell>
          <cell r="AF11">
            <v>3.500875218804701</v>
          </cell>
        </row>
        <row r="12">
          <cell r="A12" t="str">
            <v>Central</v>
          </cell>
          <cell r="B12">
            <v>7312</v>
          </cell>
          <cell r="C12">
            <v>5715</v>
          </cell>
          <cell r="D12">
            <v>781.5793075133433</v>
          </cell>
          <cell r="E12">
            <v>512</v>
          </cell>
          <cell r="F12">
            <v>70.06979608594499</v>
          </cell>
          <cell r="G12">
            <v>1002</v>
          </cell>
          <cell r="H12">
            <v>136.99192555084167</v>
          </cell>
          <cell r="I12">
            <v>83</v>
          </cell>
          <cell r="J12">
            <v>11.358970849869987</v>
          </cell>
          <cell r="L12" t="str">
            <v>Central</v>
          </cell>
          <cell r="M12">
            <v>7153</v>
          </cell>
          <cell r="N12">
            <v>4856</v>
          </cell>
          <cell r="O12">
            <v>678.8759960855585</v>
          </cell>
          <cell r="P12">
            <v>453</v>
          </cell>
          <cell r="Q12">
            <v>63.33007129875577</v>
          </cell>
          <cell r="R12">
            <v>1800</v>
          </cell>
          <cell r="S12">
            <v>251.64266741227456</v>
          </cell>
          <cell r="T12">
            <v>44</v>
          </cell>
          <cell r="U12">
            <v>6.151265203411156</v>
          </cell>
          <cell r="W12" t="str">
            <v>Central</v>
          </cell>
          <cell r="X12">
            <v>6768</v>
          </cell>
          <cell r="Y12">
            <v>3628</v>
          </cell>
          <cell r="Z12">
            <v>536.0520094562647</v>
          </cell>
          <cell r="AA12">
            <v>252</v>
          </cell>
          <cell r="AB12">
            <v>37.234042553191486</v>
          </cell>
          <cell r="AC12">
            <v>2544</v>
          </cell>
          <cell r="AD12">
            <v>375.88652482269504</v>
          </cell>
          <cell r="AE12">
            <v>344</v>
          </cell>
          <cell r="AF12">
            <v>50.8274231678487</v>
          </cell>
        </row>
        <row r="13">
          <cell r="A13" t="str">
            <v>Assiniboine</v>
          </cell>
          <cell r="B13">
            <v>4698</v>
          </cell>
          <cell r="C13">
            <v>3559</v>
          </cell>
          <cell r="D13">
            <v>757.2340425531914</v>
          </cell>
          <cell r="E13">
            <v>519</v>
          </cell>
          <cell r="F13">
            <v>110.63829787234043</v>
          </cell>
          <cell r="G13">
            <v>398</v>
          </cell>
          <cell r="H13">
            <v>84.8936170212766</v>
          </cell>
          <cell r="I13">
            <v>222</v>
          </cell>
          <cell r="J13">
            <v>47.234042553191486</v>
          </cell>
          <cell r="L13" t="str">
            <v>Assiniboine</v>
          </cell>
          <cell r="M13">
            <v>4042</v>
          </cell>
          <cell r="N13">
            <v>2644</v>
          </cell>
          <cell r="O13">
            <v>654.1316180108857</v>
          </cell>
          <cell r="P13">
            <v>264</v>
          </cell>
          <cell r="Q13">
            <v>65.3142008906482</v>
          </cell>
          <cell r="R13">
            <v>1022</v>
          </cell>
          <cell r="S13">
            <v>252.8451261751608</v>
          </cell>
          <cell r="T13">
            <v>112</v>
          </cell>
          <cell r="U13">
            <v>27.709054923305295</v>
          </cell>
          <cell r="W13" t="str">
            <v>Assiniboine</v>
          </cell>
          <cell r="X13">
            <v>3595</v>
          </cell>
          <cell r="Y13">
            <v>1844</v>
          </cell>
          <cell r="Z13">
            <v>512.9346314325452</v>
          </cell>
          <cell r="AA13">
            <v>168</v>
          </cell>
          <cell r="AB13">
            <v>46.73157162726008</v>
          </cell>
          <cell r="AC13">
            <v>1528</v>
          </cell>
          <cell r="AD13">
            <v>425.0347705146036</v>
          </cell>
          <cell r="AE13">
            <v>55</v>
          </cell>
          <cell r="AF13">
            <v>15.299026425591098</v>
          </cell>
        </row>
        <row r="14">
          <cell r="A14" t="str">
            <v>Parkland</v>
          </cell>
          <cell r="B14">
            <v>2882</v>
          </cell>
          <cell r="C14">
            <v>2365</v>
          </cell>
          <cell r="D14">
            <v>820.6992038767739</v>
          </cell>
          <cell r="E14">
            <v>106</v>
          </cell>
          <cell r="F14">
            <v>36.69089650398062</v>
          </cell>
          <cell r="G14">
            <v>392</v>
          </cell>
          <cell r="H14">
            <v>136.03322949117342</v>
          </cell>
          <cell r="I14">
            <v>19</v>
          </cell>
          <cell r="J14">
            <v>6.5766701280719975</v>
          </cell>
          <cell r="L14" t="str">
            <v>Parkland</v>
          </cell>
          <cell r="M14">
            <v>2683</v>
          </cell>
          <cell r="N14">
            <v>2143</v>
          </cell>
          <cell r="O14">
            <v>798.7327618337682</v>
          </cell>
          <cell r="P14">
            <v>162</v>
          </cell>
          <cell r="Q14">
            <v>60.38017144986955</v>
          </cell>
          <cell r="R14">
            <v>361</v>
          </cell>
          <cell r="S14">
            <v>134.55087588520314</v>
          </cell>
          <cell r="T14">
            <v>17</v>
          </cell>
          <cell r="U14">
            <v>6.336190831159151</v>
          </cell>
          <cell r="W14" t="str">
            <v>Parkland</v>
          </cell>
          <cell r="X14">
            <v>2460</v>
          </cell>
          <cell r="Y14">
            <v>1930</v>
          </cell>
          <cell r="Z14">
            <v>784.5528455284552</v>
          </cell>
          <cell r="AA14">
            <v>113</v>
          </cell>
          <cell r="AB14">
            <v>45.9349593495935</v>
          </cell>
          <cell r="AC14">
            <v>411</v>
          </cell>
          <cell r="AD14">
            <v>167.0731707317073</v>
          </cell>
          <cell r="AE14">
            <v>6</v>
          </cell>
          <cell r="AF14">
            <v>2.4390243902439024</v>
          </cell>
        </row>
        <row r="15">
          <cell r="A15" t="str">
            <v>Norman</v>
          </cell>
          <cell r="B15">
            <v>2392</v>
          </cell>
          <cell r="C15">
            <v>1737</v>
          </cell>
          <cell r="D15">
            <v>726.5170407315046</v>
          </cell>
          <cell r="E15">
            <v>324</v>
          </cell>
          <cell r="F15">
            <v>135.49459684123025</v>
          </cell>
          <cell r="G15">
            <v>192</v>
          </cell>
          <cell r="H15">
            <v>79.80049875311721</v>
          </cell>
          <cell r="I15">
            <v>139</v>
          </cell>
          <cell r="J15">
            <v>58.18786367414796</v>
          </cell>
          <cell r="L15" t="str">
            <v>Norman</v>
          </cell>
          <cell r="M15">
            <v>2286</v>
          </cell>
          <cell r="N15">
            <v>1716</v>
          </cell>
          <cell r="O15">
            <v>750.6561679790026</v>
          </cell>
          <cell r="P15">
            <v>147</v>
          </cell>
          <cell r="Q15">
            <v>64.30446194225722</v>
          </cell>
          <cell r="R15">
            <v>417</v>
          </cell>
          <cell r="S15">
            <v>182.41469816272965</v>
          </cell>
          <cell r="T15">
            <v>6</v>
          </cell>
          <cell r="U15">
            <v>2.6246719160104988</v>
          </cell>
          <cell r="W15" t="str">
            <v>Norman</v>
          </cell>
          <cell r="X15">
            <v>2200</v>
          </cell>
          <cell r="Y15">
            <v>1600</v>
          </cell>
          <cell r="Z15">
            <v>727.2727272727273</v>
          </cell>
          <cell r="AA15">
            <v>74</v>
          </cell>
          <cell r="AB15">
            <v>33.63636363636363</v>
          </cell>
          <cell r="AC15">
            <v>523</v>
          </cell>
          <cell r="AD15">
            <v>237.72727272727272</v>
          </cell>
          <cell r="AE15">
            <v>3</v>
          </cell>
          <cell r="AF15">
            <v>1.3636363636363635</v>
          </cell>
        </row>
        <row r="16">
          <cell r="A16" t="str">
            <v>Burntwood</v>
          </cell>
          <cell r="B16">
            <v>6123</v>
          </cell>
          <cell r="C16">
            <v>4596</v>
          </cell>
          <cell r="D16">
            <v>751.4950166112957</v>
          </cell>
          <cell r="E16">
            <v>399</v>
          </cell>
          <cell r="F16">
            <v>64.61794019933555</v>
          </cell>
          <cell r="G16">
            <v>847</v>
          </cell>
          <cell r="H16">
            <v>137.37541528239203</v>
          </cell>
          <cell r="I16">
            <v>281</v>
          </cell>
          <cell r="J16">
            <v>46.51162790697674</v>
          </cell>
          <cell r="L16" t="str">
            <v>Burntwood</v>
          </cell>
          <cell r="M16">
            <v>5670</v>
          </cell>
          <cell r="N16">
            <v>4287</v>
          </cell>
          <cell r="O16">
            <v>756.0846560846561</v>
          </cell>
          <cell r="P16">
            <v>309</v>
          </cell>
          <cell r="Q16">
            <v>54.4973544973545</v>
          </cell>
          <cell r="R16">
            <v>1064</v>
          </cell>
          <cell r="S16">
            <v>187.65432098765433</v>
          </cell>
          <cell r="T16">
            <v>10</v>
          </cell>
          <cell r="U16">
            <v>1.763668430335097</v>
          </cell>
          <cell r="W16" t="str">
            <v>Burntwood</v>
          </cell>
          <cell r="X16">
            <v>5231</v>
          </cell>
          <cell r="Y16">
            <v>3582</v>
          </cell>
          <cell r="Z16">
            <v>684.7639074746702</v>
          </cell>
          <cell r="AA16">
            <v>101</v>
          </cell>
          <cell r="AB16">
            <v>19.30797170713057</v>
          </cell>
          <cell r="AC16">
            <v>1538</v>
          </cell>
          <cell r="AD16">
            <v>294.01644045115654</v>
          </cell>
          <cell r="AE16">
            <v>10</v>
          </cell>
          <cell r="AF16">
            <v>1.9116803670426306</v>
          </cell>
        </row>
        <row r="17">
          <cell r="A17" t="str">
            <v>Churchill</v>
          </cell>
          <cell r="B17">
            <v>150</v>
          </cell>
          <cell r="C17">
            <v>116</v>
          </cell>
          <cell r="D17">
            <v>773.3333333333334</v>
          </cell>
          <cell r="G17">
            <v>28</v>
          </cell>
          <cell r="H17">
            <v>186.66666666666666</v>
          </cell>
          <cell r="L17" t="str">
            <v>Churchill</v>
          </cell>
          <cell r="M17">
            <v>116</v>
          </cell>
          <cell r="N17">
            <v>80</v>
          </cell>
          <cell r="O17">
            <v>689.6551724137931</v>
          </cell>
          <cell r="P17">
            <v>5</v>
          </cell>
          <cell r="Q17">
            <v>43.10344827586207</v>
          </cell>
          <cell r="R17">
            <v>31</v>
          </cell>
          <cell r="S17">
            <v>267.2413793103448</v>
          </cell>
          <cell r="T17">
            <v>0</v>
          </cell>
          <cell r="U17">
            <v>0</v>
          </cell>
          <cell r="W17" t="str">
            <v>Churchill</v>
          </cell>
          <cell r="X17">
            <v>83</v>
          </cell>
          <cell r="Y17">
            <v>51</v>
          </cell>
          <cell r="Z17">
            <v>614.4578313253012</v>
          </cell>
          <cell r="AC17">
            <v>28</v>
          </cell>
          <cell r="AD17">
            <v>337.34939759036143</v>
          </cell>
          <cell r="AE17">
            <v>0</v>
          </cell>
          <cell r="AF17">
            <v>0</v>
          </cell>
        </row>
      </sheetData>
      <sheetData sheetId="34">
        <row r="8">
          <cell r="B8">
            <v>2695</v>
          </cell>
          <cell r="C8">
            <v>2343</v>
          </cell>
          <cell r="D8">
            <v>869.3877551020408</v>
          </cell>
          <cell r="E8">
            <v>124</v>
          </cell>
          <cell r="F8">
            <v>46.01113172541744</v>
          </cell>
          <cell r="G8">
            <v>227</v>
          </cell>
          <cell r="H8">
            <v>84.23005565862708</v>
          </cell>
          <cell r="L8" t="str">
            <v>North Eastman</v>
          </cell>
          <cell r="M8">
            <v>2627</v>
          </cell>
          <cell r="N8">
            <v>2240</v>
          </cell>
          <cell r="O8">
            <v>852.6836695850781</v>
          </cell>
          <cell r="P8">
            <v>143</v>
          </cell>
          <cell r="Q8">
            <v>54.434716406547395</v>
          </cell>
          <cell r="R8">
            <v>243</v>
          </cell>
          <cell r="S8">
            <v>92.50095165588124</v>
          </cell>
          <cell r="W8" t="str">
            <v>North Eastman</v>
          </cell>
          <cell r="X8">
            <v>2398</v>
          </cell>
          <cell r="Y8">
            <v>2071</v>
          </cell>
          <cell r="Z8">
            <v>863.6363636363636</v>
          </cell>
          <cell r="AA8">
            <v>132</v>
          </cell>
        </row>
        <row r="9">
          <cell r="B9">
            <v>3823</v>
          </cell>
          <cell r="C9">
            <v>3354</v>
          </cell>
          <cell r="D9">
            <v>877.3214752811928</v>
          </cell>
          <cell r="E9">
            <v>171</v>
          </cell>
          <cell r="F9">
            <v>44.729270206643996</v>
          </cell>
          <cell r="G9">
            <v>294</v>
          </cell>
          <cell r="H9">
            <v>76.90295579387916</v>
          </cell>
          <cell r="L9" t="str">
            <v>South Eastman</v>
          </cell>
          <cell r="M9">
            <v>3707</v>
          </cell>
          <cell r="N9">
            <v>3203</v>
          </cell>
          <cell r="O9">
            <v>864.0410035068788</v>
          </cell>
          <cell r="P9">
            <v>213</v>
          </cell>
          <cell r="Q9">
            <v>57.45886161316428</v>
          </cell>
          <cell r="R9">
            <v>287</v>
          </cell>
          <cell r="S9">
            <v>77.42109522524953</v>
          </cell>
          <cell r="W9" t="str">
            <v>South Eastman</v>
          </cell>
          <cell r="X9">
            <v>3536</v>
          </cell>
          <cell r="Y9">
            <v>2940</v>
          </cell>
          <cell r="Z9">
            <v>831.447963800905</v>
          </cell>
          <cell r="AA9">
            <v>250</v>
          </cell>
        </row>
        <row r="10">
          <cell r="B10">
            <v>4829</v>
          </cell>
          <cell r="C10">
            <v>4250</v>
          </cell>
          <cell r="D10">
            <v>880.0993994615862</v>
          </cell>
          <cell r="E10">
            <v>223</v>
          </cell>
          <cell r="F10">
            <v>46.179333195278524</v>
          </cell>
          <cell r="G10">
            <v>353</v>
          </cell>
          <cell r="H10">
            <v>73.10002070822117</v>
          </cell>
          <cell r="L10" t="str">
            <v>Interlake</v>
          </cell>
          <cell r="M10">
            <v>4498</v>
          </cell>
          <cell r="N10">
            <v>3851</v>
          </cell>
          <cell r="O10">
            <v>856.1582925744775</v>
          </cell>
          <cell r="P10">
            <v>260</v>
          </cell>
          <cell r="Q10">
            <v>57.80346820809248</v>
          </cell>
          <cell r="R10">
            <v>385</v>
          </cell>
          <cell r="S10">
            <v>85.59359715429079</v>
          </cell>
          <cell r="W10" t="str">
            <v>Interlake</v>
          </cell>
          <cell r="X10">
            <v>3999</v>
          </cell>
          <cell r="Y10">
            <v>3339</v>
          </cell>
          <cell r="Z10">
            <v>834.9587396849213</v>
          </cell>
          <cell r="AA10">
            <v>279</v>
          </cell>
        </row>
        <row r="11">
          <cell r="B11">
            <v>7307</v>
          </cell>
          <cell r="C11">
            <v>6337</v>
          </cell>
          <cell r="D11">
            <v>867.2505816340496</v>
          </cell>
          <cell r="E11">
            <v>409</v>
          </cell>
          <cell r="F11">
            <v>55.97372382646777</v>
          </cell>
          <cell r="G11">
            <v>559</v>
          </cell>
          <cell r="H11">
            <v>76.50198439852197</v>
          </cell>
          <cell r="L11" t="str">
            <v>Central</v>
          </cell>
          <cell r="M11">
            <v>7153</v>
          </cell>
          <cell r="N11">
            <v>6006</v>
          </cell>
          <cell r="O11">
            <v>839.6477002656228</v>
          </cell>
          <cell r="P11">
            <v>493</v>
          </cell>
          <cell r="Q11">
            <v>68.92213057458409</v>
          </cell>
          <cell r="R11">
            <v>650</v>
          </cell>
          <cell r="S11">
            <v>90.87096323221026</v>
          </cell>
          <cell r="W11" t="str">
            <v>Central</v>
          </cell>
          <cell r="X11">
            <v>6768</v>
          </cell>
          <cell r="Y11">
            <v>5516</v>
          </cell>
          <cell r="Z11">
            <v>815.0118203309693</v>
          </cell>
          <cell r="AA11">
            <v>530</v>
          </cell>
        </row>
        <row r="12">
          <cell r="B12">
            <v>4700</v>
          </cell>
          <cell r="C12">
            <v>4037</v>
          </cell>
          <cell r="D12">
            <v>858.936170212766</v>
          </cell>
          <cell r="E12">
            <v>261</v>
          </cell>
          <cell r="F12">
            <v>55.53191489361702</v>
          </cell>
          <cell r="G12">
            <v>379</v>
          </cell>
          <cell r="H12">
            <v>80.63829787234043</v>
          </cell>
          <cell r="I12">
            <v>23</v>
          </cell>
          <cell r="J12">
            <v>4.8936170212765955</v>
          </cell>
          <cell r="L12" t="str">
            <v>Assiniboine</v>
          </cell>
          <cell r="M12">
            <v>4042</v>
          </cell>
          <cell r="N12">
            <v>3405</v>
          </cell>
          <cell r="O12">
            <v>842.4047501237011</v>
          </cell>
          <cell r="P12">
            <v>276</v>
          </cell>
          <cell r="Q12">
            <v>68.28302820385947</v>
          </cell>
          <cell r="R12">
            <v>333</v>
          </cell>
          <cell r="S12">
            <v>82.38495794161307</v>
          </cell>
          <cell r="T12">
            <v>28</v>
          </cell>
          <cell r="U12">
            <v>6.927263730826324</v>
          </cell>
          <cell r="W12" t="str">
            <v>Assiniboine</v>
          </cell>
          <cell r="X12">
            <v>3595</v>
          </cell>
          <cell r="Y12">
            <v>2845</v>
          </cell>
          <cell r="Z12">
            <v>791.3769123783032</v>
          </cell>
          <cell r="AA12">
            <v>310</v>
          </cell>
        </row>
        <row r="13">
          <cell r="B13">
            <v>2889</v>
          </cell>
          <cell r="C13">
            <v>2349</v>
          </cell>
          <cell r="D13">
            <v>813.0841121495328</v>
          </cell>
          <cell r="E13">
            <v>178</v>
          </cell>
          <cell r="F13">
            <v>61.61301488404292</v>
          </cell>
          <cell r="G13">
            <v>310</v>
          </cell>
          <cell r="H13">
            <v>107.30356524749048</v>
          </cell>
          <cell r="I13">
            <v>52</v>
          </cell>
          <cell r="J13">
            <v>17.99930771893389</v>
          </cell>
          <cell r="L13" t="str">
            <v>Parkland</v>
          </cell>
          <cell r="M13">
            <v>2683</v>
          </cell>
          <cell r="N13">
            <v>2204</v>
          </cell>
          <cell r="O13">
            <v>821.4685054043981</v>
          </cell>
          <cell r="P13">
            <v>159</v>
          </cell>
          <cell r="Q13">
            <v>59.26202012672382</v>
          </cell>
          <cell r="R13">
            <v>271</v>
          </cell>
          <cell r="S13">
            <v>101.00633619083116</v>
          </cell>
          <cell r="T13">
            <v>49</v>
          </cell>
          <cell r="U13">
            <v>18.263138278046963</v>
          </cell>
          <cell r="W13" t="str">
            <v>Parkland</v>
          </cell>
          <cell r="X13">
            <v>2460</v>
          </cell>
          <cell r="Y13">
            <v>1947</v>
          </cell>
          <cell r="Z13">
            <v>791.4634146341464</v>
          </cell>
          <cell r="AA13">
            <v>185</v>
          </cell>
        </row>
        <row r="14">
          <cell r="B14">
            <v>2406</v>
          </cell>
          <cell r="C14">
            <v>1940</v>
          </cell>
          <cell r="D14">
            <v>806.3175394846218</v>
          </cell>
          <cell r="E14">
            <v>167</v>
          </cell>
          <cell r="F14">
            <v>69.40980881130507</v>
          </cell>
          <cell r="G14">
            <v>291</v>
          </cell>
          <cell r="H14">
            <v>120.94763092269326</v>
          </cell>
          <cell r="I14">
            <v>8</v>
          </cell>
          <cell r="J14">
            <v>3.3250207813798838</v>
          </cell>
          <cell r="L14" t="str">
            <v>Norman</v>
          </cell>
          <cell r="M14">
            <v>2286</v>
          </cell>
          <cell r="N14">
            <v>1795</v>
          </cell>
          <cell r="O14">
            <v>785.2143482064741</v>
          </cell>
          <cell r="P14">
            <v>207</v>
          </cell>
          <cell r="Q14">
            <v>90.55118110236221</v>
          </cell>
          <cell r="R14">
            <v>277</v>
          </cell>
          <cell r="S14">
            <v>121.17235345581803</v>
          </cell>
          <cell r="T14">
            <v>7</v>
          </cell>
          <cell r="U14">
            <v>3.062117235345582</v>
          </cell>
          <cell r="W14" t="str">
            <v>Norman</v>
          </cell>
          <cell r="X14">
            <v>2200</v>
          </cell>
          <cell r="Y14">
            <v>1736</v>
          </cell>
          <cell r="Z14">
            <v>789.0909090909091</v>
          </cell>
          <cell r="AA14">
            <v>178</v>
          </cell>
        </row>
        <row r="15">
          <cell r="B15">
            <v>6020</v>
          </cell>
          <cell r="C15">
            <v>5310</v>
          </cell>
          <cell r="D15">
            <v>882.0598006644518</v>
          </cell>
          <cell r="E15">
            <v>232</v>
          </cell>
          <cell r="F15">
            <v>38.538205980066444</v>
          </cell>
          <cell r="G15">
            <v>471</v>
          </cell>
          <cell r="H15">
            <v>78.23920265780731</v>
          </cell>
          <cell r="I15">
            <v>7</v>
          </cell>
          <cell r="J15">
            <v>1.1627906976744187</v>
          </cell>
          <cell r="L15" t="str">
            <v>Burntwood</v>
          </cell>
          <cell r="M15">
            <v>5670</v>
          </cell>
          <cell r="N15">
            <v>4999</v>
          </cell>
          <cell r="O15">
            <v>881.657848324515</v>
          </cell>
          <cell r="P15">
            <v>212</v>
          </cell>
          <cell r="Q15">
            <v>37.38977072310406</v>
          </cell>
          <cell r="R15">
            <v>450</v>
          </cell>
          <cell r="S15">
            <v>79.36507936507937</v>
          </cell>
          <cell r="T15">
            <v>9</v>
          </cell>
          <cell r="U15">
            <v>1.5873015873015872</v>
          </cell>
          <cell r="W15" t="str">
            <v>Burntwood</v>
          </cell>
          <cell r="X15">
            <v>5231</v>
          </cell>
          <cell r="Y15">
            <v>4457</v>
          </cell>
          <cell r="Z15">
            <v>852.0359395909004</v>
          </cell>
          <cell r="AA15">
            <v>237</v>
          </cell>
        </row>
        <row r="16">
          <cell r="B16">
            <v>150</v>
          </cell>
          <cell r="C16">
            <v>139</v>
          </cell>
          <cell r="D16">
            <v>926.6666666666666</v>
          </cell>
          <cell r="G16">
            <v>7</v>
          </cell>
          <cell r="H16">
            <v>46.666666666666664</v>
          </cell>
          <cell r="L16" t="str">
            <v>Churchill</v>
          </cell>
          <cell r="M16">
            <v>116</v>
          </cell>
          <cell r="N16">
            <v>94</v>
          </cell>
          <cell r="O16">
            <v>810.3448275862069</v>
          </cell>
          <cell r="P16">
            <v>8</v>
          </cell>
          <cell r="Q16">
            <v>68.96551724137932</v>
          </cell>
          <cell r="R16">
            <v>14</v>
          </cell>
          <cell r="S16">
            <v>120.6896551724138</v>
          </cell>
          <cell r="W16" t="str">
            <v>Churchill</v>
          </cell>
          <cell r="X16">
            <v>83</v>
          </cell>
          <cell r="Y16">
            <v>70</v>
          </cell>
          <cell r="Z16">
            <v>843.3734939759037</v>
          </cell>
          <cell r="AA16">
            <v>5</v>
          </cell>
        </row>
        <row r="18">
          <cell r="B18">
            <v>85062</v>
          </cell>
          <cell r="C18">
            <v>72795</v>
          </cell>
          <cell r="D18">
            <v>855.7875432037807</v>
          </cell>
          <cell r="E18">
            <v>4302</v>
          </cell>
          <cell r="F18">
            <v>50.574874797206746</v>
          </cell>
          <cell r="G18">
            <v>7820</v>
          </cell>
          <cell r="H18">
            <v>91.93294302979004</v>
          </cell>
          <cell r="I18">
            <v>145</v>
          </cell>
          <cell r="J18">
            <v>1.7076502732240437</v>
          </cell>
          <cell r="L18" t="str">
            <v> MANITOBA</v>
          </cell>
          <cell r="M18">
            <v>78111</v>
          </cell>
          <cell r="N18">
            <v>65838</v>
          </cell>
          <cell r="O18">
            <v>842.8774436378999</v>
          </cell>
          <cell r="P18">
            <v>4443</v>
          </cell>
          <cell r="Q18">
            <v>56.880593002266004</v>
          </cell>
          <cell r="R18">
            <v>7677</v>
          </cell>
          <cell r="S18">
            <v>98.28321235165342</v>
          </cell>
          <cell r="T18">
            <v>153</v>
          </cell>
          <cell r="U18">
            <v>1.9616642092441823</v>
          </cell>
          <cell r="W18" t="str">
            <v> MANITOBA</v>
          </cell>
          <cell r="X18">
            <v>69492</v>
          </cell>
          <cell r="Y18">
            <v>56852</v>
          </cell>
          <cell r="Z18">
            <v>818.1085592586197</v>
          </cell>
          <cell r="AA18">
            <v>4831</v>
          </cell>
        </row>
      </sheetData>
      <sheetData sheetId="39">
        <row r="8">
          <cell r="B8" t="str">
            <v>Winnipeg</v>
          </cell>
          <cell r="C8">
            <v>34745</v>
          </cell>
          <cell r="D8">
            <v>4096</v>
          </cell>
          <cell r="E8">
            <v>838</v>
          </cell>
          <cell r="F8">
            <v>4934</v>
          </cell>
          <cell r="G8">
            <v>39679</v>
          </cell>
          <cell r="H8">
            <v>875.6521081680486</v>
          </cell>
          <cell r="I8">
            <v>103.22840797399128</v>
          </cell>
          <cell r="J8">
            <v>21.11948385796013</v>
          </cell>
          <cell r="K8">
            <v>124.34789183195142</v>
          </cell>
          <cell r="M8" t="str">
            <v>Winnipeg</v>
          </cell>
          <cell r="N8">
            <v>31940</v>
          </cell>
          <cell r="O8">
            <v>1952</v>
          </cell>
          <cell r="P8">
            <v>1535</v>
          </cell>
          <cell r="Q8">
            <v>3487</v>
          </cell>
          <cell r="R8">
            <v>35427</v>
          </cell>
          <cell r="S8">
            <v>901.5722471561238</v>
          </cell>
          <cell r="T8">
            <v>55.099218110480706</v>
          </cell>
          <cell r="U8">
            <v>43.328534733395436</v>
          </cell>
          <cell r="V8">
            <v>98.42775284387614</v>
          </cell>
          <cell r="X8" t="str">
            <v>Winnipeg</v>
          </cell>
          <cell r="Y8">
            <v>26865</v>
          </cell>
          <cell r="Z8">
            <v>1207</v>
          </cell>
          <cell r="AA8">
            <v>1643</v>
          </cell>
          <cell r="AB8">
            <v>2850</v>
          </cell>
          <cell r="AC8">
            <v>29715</v>
          </cell>
          <cell r="AD8">
            <v>904.0888440181726</v>
          </cell>
          <cell r="AE8">
            <v>40.619215884233554</v>
          </cell>
          <cell r="AF8">
            <v>55.29194009759381</v>
          </cell>
          <cell r="AG8">
            <v>95.91115598182736</v>
          </cell>
        </row>
        <row r="9">
          <cell r="B9" t="str">
            <v>Brandon</v>
          </cell>
          <cell r="C9">
            <v>2680</v>
          </cell>
          <cell r="D9">
            <v>211</v>
          </cell>
          <cell r="E9">
            <v>99</v>
          </cell>
          <cell r="F9">
            <v>310</v>
          </cell>
          <cell r="G9">
            <v>2990</v>
          </cell>
          <cell r="H9">
            <v>896.3210702341137</v>
          </cell>
          <cell r="I9">
            <v>70.5685618729097</v>
          </cell>
          <cell r="J9">
            <v>33.11036789297659</v>
          </cell>
          <cell r="K9">
            <v>103.67892976588628</v>
          </cell>
          <cell r="M9" t="str">
            <v>Brandon</v>
          </cell>
          <cell r="N9">
            <v>2314</v>
          </cell>
          <cell r="O9">
            <v>205</v>
          </cell>
          <cell r="P9">
            <v>95</v>
          </cell>
          <cell r="Q9">
            <v>300</v>
          </cell>
          <cell r="R9">
            <v>2614</v>
          </cell>
          <cell r="S9">
            <v>885.2333588370313</v>
          </cell>
          <cell r="T9">
            <v>78.4238714613619</v>
          </cell>
          <cell r="U9">
            <v>36.342769701606734</v>
          </cell>
          <cell r="V9">
            <v>114.76664116296863</v>
          </cell>
          <cell r="X9" t="str">
            <v>Brandon</v>
          </cell>
          <cell r="Y9">
            <v>1960</v>
          </cell>
          <cell r="Z9">
            <v>158</v>
          </cell>
          <cell r="AA9">
            <v>98</v>
          </cell>
          <cell r="AB9">
            <v>256</v>
          </cell>
          <cell r="AC9">
            <v>2216</v>
          </cell>
          <cell r="AD9">
            <v>884.4765342960288</v>
          </cell>
          <cell r="AE9">
            <v>71.29963898916968</v>
          </cell>
          <cell r="AF9">
            <v>44.22382671480145</v>
          </cell>
          <cell r="AG9">
            <v>115.52346570397111</v>
          </cell>
        </row>
        <row r="10">
          <cell r="B10" t="str">
            <v>North Eastman</v>
          </cell>
          <cell r="C10">
            <v>2096</v>
          </cell>
          <cell r="D10">
            <v>207</v>
          </cell>
          <cell r="E10">
            <v>36</v>
          </cell>
          <cell r="F10">
            <v>243</v>
          </cell>
          <cell r="G10">
            <v>2339</v>
          </cell>
          <cell r="H10">
            <v>896.1094484822573</v>
          </cell>
          <cell r="I10">
            <v>88.49935870029927</v>
          </cell>
          <cell r="J10">
            <v>15.391192817443352</v>
          </cell>
          <cell r="K10">
            <v>103.89055151774262</v>
          </cell>
          <cell r="M10" t="str">
            <v>North Eastman</v>
          </cell>
          <cell r="N10">
            <v>2056</v>
          </cell>
          <cell r="O10">
            <v>123</v>
          </cell>
          <cell r="P10">
            <v>61</v>
          </cell>
          <cell r="Q10">
            <v>184</v>
          </cell>
          <cell r="R10">
            <v>2240</v>
          </cell>
          <cell r="S10">
            <v>917.8571428571429</v>
          </cell>
          <cell r="T10">
            <v>54.910714285714285</v>
          </cell>
          <cell r="U10">
            <v>27.232142857142858</v>
          </cell>
          <cell r="V10">
            <v>82.14285714285714</v>
          </cell>
          <cell r="X10" t="str">
            <v>North Eastman</v>
          </cell>
          <cell r="Y10">
            <v>1910</v>
          </cell>
          <cell r="Z10">
            <v>71</v>
          </cell>
          <cell r="AA10">
            <v>90</v>
          </cell>
          <cell r="AB10">
            <v>161</v>
          </cell>
          <cell r="AC10">
            <v>2071</v>
          </cell>
          <cell r="AD10">
            <v>922.2597778850796</v>
          </cell>
          <cell r="AE10">
            <v>34.28295509415741</v>
          </cell>
          <cell r="AF10">
            <v>43.45726702076291</v>
          </cell>
          <cell r="AG10">
            <v>77.74022211492033</v>
          </cell>
        </row>
        <row r="11">
          <cell r="B11" t="str">
            <v>South Eastman</v>
          </cell>
          <cell r="C11">
            <v>3030</v>
          </cell>
          <cell r="D11">
            <v>283</v>
          </cell>
          <cell r="E11">
            <v>40</v>
          </cell>
          <cell r="F11">
            <v>323</v>
          </cell>
          <cell r="G11">
            <v>3353</v>
          </cell>
          <cell r="H11">
            <v>903.6683566954965</v>
          </cell>
          <cell r="I11">
            <v>84.40202803459589</v>
          </cell>
          <cell r="J11">
            <v>11.929615269907545</v>
          </cell>
          <cell r="K11">
            <v>96.33164330450343</v>
          </cell>
          <cell r="M11" t="str">
            <v>South Eastman</v>
          </cell>
          <cell r="N11">
            <v>2952</v>
          </cell>
          <cell r="O11">
            <v>137</v>
          </cell>
          <cell r="P11">
            <v>114</v>
          </cell>
          <cell r="Q11">
            <v>251</v>
          </cell>
          <cell r="R11">
            <v>3203</v>
          </cell>
          <cell r="S11">
            <v>921.635966281611</v>
          </cell>
          <cell r="T11">
            <v>42.772400874180455</v>
          </cell>
          <cell r="U11">
            <v>35.591632844208554</v>
          </cell>
          <cell r="V11">
            <v>78.36403371838901</v>
          </cell>
          <cell r="X11" t="str">
            <v>South Eastman</v>
          </cell>
          <cell r="Y11">
            <v>2751</v>
          </cell>
          <cell r="Z11">
            <v>89</v>
          </cell>
          <cell r="AA11">
            <v>100</v>
          </cell>
          <cell r="AB11">
            <v>189</v>
          </cell>
          <cell r="AC11">
            <v>2940</v>
          </cell>
          <cell r="AD11">
            <v>935.7142857142857</v>
          </cell>
          <cell r="AE11">
            <v>30.272108843537413</v>
          </cell>
          <cell r="AF11">
            <v>34.01360544217687</v>
          </cell>
          <cell r="AG11">
            <v>64.28571428571429</v>
          </cell>
        </row>
        <row r="12">
          <cell r="B12" t="str">
            <v>Interlake</v>
          </cell>
          <cell r="C12">
            <v>3852</v>
          </cell>
          <cell r="D12">
            <v>326</v>
          </cell>
          <cell r="E12">
            <v>71</v>
          </cell>
          <cell r="F12">
            <v>397</v>
          </cell>
          <cell r="G12">
            <v>4249</v>
          </cell>
          <cell r="H12">
            <v>906.5662508825606</v>
          </cell>
          <cell r="I12">
            <v>76.72393504353965</v>
          </cell>
          <cell r="J12">
            <v>16.70981407389974</v>
          </cell>
          <cell r="K12">
            <v>93.4337491174394</v>
          </cell>
          <cell r="M12" t="str">
            <v>Interlake</v>
          </cell>
          <cell r="N12">
            <v>3572</v>
          </cell>
          <cell r="O12">
            <v>156</v>
          </cell>
          <cell r="P12">
            <v>123</v>
          </cell>
          <cell r="Q12">
            <v>279</v>
          </cell>
          <cell r="R12">
            <v>3851</v>
          </cell>
          <cell r="S12">
            <v>927.5512853804207</v>
          </cell>
          <cell r="T12">
            <v>40.50895871202285</v>
          </cell>
          <cell r="U12">
            <v>31.939755907556478</v>
          </cell>
          <cell r="V12">
            <v>72.44871461957933</v>
          </cell>
          <cell r="X12" t="str">
            <v>Interlake</v>
          </cell>
          <cell r="Y12">
            <v>3135</v>
          </cell>
          <cell r="Z12">
            <v>69</v>
          </cell>
          <cell r="AA12">
            <v>135</v>
          </cell>
          <cell r="AB12">
            <v>204</v>
          </cell>
          <cell r="AC12">
            <v>3339</v>
          </cell>
          <cell r="AD12">
            <v>938.9038634321653</v>
          </cell>
          <cell r="AE12">
            <v>20.664869721473494</v>
          </cell>
          <cell r="AF12">
            <v>40.43126684636118</v>
          </cell>
          <cell r="AG12">
            <v>61.096136567834684</v>
          </cell>
        </row>
        <row r="13">
          <cell r="B13" t="str">
            <v>Central</v>
          </cell>
          <cell r="C13">
            <v>5720</v>
          </cell>
          <cell r="D13">
            <v>491</v>
          </cell>
          <cell r="E13">
            <v>131</v>
          </cell>
          <cell r="F13">
            <v>622</v>
          </cell>
          <cell r="G13">
            <v>6342</v>
          </cell>
          <cell r="H13">
            <v>901.923683380637</v>
          </cell>
          <cell r="I13">
            <v>77.42037212235888</v>
          </cell>
          <cell r="J13">
            <v>20.6559444970041</v>
          </cell>
          <cell r="K13">
            <v>98.07631661936297</v>
          </cell>
          <cell r="M13" t="str">
            <v>Central</v>
          </cell>
          <cell r="N13">
            <v>5615</v>
          </cell>
          <cell r="O13">
            <v>220</v>
          </cell>
          <cell r="P13">
            <v>171</v>
          </cell>
          <cell r="Q13">
            <v>391</v>
          </cell>
          <cell r="R13">
            <v>6006</v>
          </cell>
          <cell r="S13">
            <v>934.8984348984349</v>
          </cell>
          <cell r="T13">
            <v>36.63003663003663</v>
          </cell>
          <cell r="U13">
            <v>28.471528471528472</v>
          </cell>
          <cell r="V13">
            <v>65.1015651015651</v>
          </cell>
          <cell r="X13" t="str">
            <v>Central</v>
          </cell>
          <cell r="Y13">
            <v>5188</v>
          </cell>
          <cell r="Z13">
            <v>79</v>
          </cell>
          <cell r="AA13">
            <v>249</v>
          </cell>
          <cell r="AB13">
            <v>328</v>
          </cell>
          <cell r="AC13">
            <v>5516</v>
          </cell>
          <cell r="AD13">
            <v>940.5366207396664</v>
          </cell>
          <cell r="AE13">
            <v>14.321972443799854</v>
          </cell>
          <cell r="AF13">
            <v>45.14140681653372</v>
          </cell>
          <cell r="AG13">
            <v>59.463379260333575</v>
          </cell>
        </row>
        <row r="14">
          <cell r="B14" t="str">
            <v>Assiniboine</v>
          </cell>
          <cell r="C14">
            <v>3698</v>
          </cell>
          <cell r="D14">
            <v>300</v>
          </cell>
          <cell r="E14">
            <v>39</v>
          </cell>
          <cell r="F14">
            <v>339</v>
          </cell>
          <cell r="G14">
            <v>4037</v>
          </cell>
          <cell r="H14">
            <v>916.0267525390141</v>
          </cell>
          <cell r="I14">
            <v>74.31260837255388</v>
          </cell>
          <cell r="J14">
            <v>9.660639088432005</v>
          </cell>
          <cell r="K14">
            <v>83.97324746098587</v>
          </cell>
          <cell r="M14" t="str">
            <v>Assiniboine</v>
          </cell>
          <cell r="N14">
            <v>3094</v>
          </cell>
          <cell r="O14">
            <v>246</v>
          </cell>
          <cell r="P14">
            <v>65</v>
          </cell>
          <cell r="Q14">
            <v>311</v>
          </cell>
          <cell r="R14">
            <v>3405</v>
          </cell>
          <cell r="S14">
            <v>908.6637298091042</v>
          </cell>
          <cell r="T14">
            <v>72.2466960352423</v>
          </cell>
          <cell r="U14">
            <v>19.08957415565345</v>
          </cell>
          <cell r="V14">
            <v>91.33627019089575</v>
          </cell>
          <cell r="X14" t="str">
            <v>Assiniboine</v>
          </cell>
          <cell r="Y14">
            <v>2489</v>
          </cell>
          <cell r="Z14">
            <v>190</v>
          </cell>
          <cell r="AA14">
            <v>166</v>
          </cell>
          <cell r="AB14">
            <v>356</v>
          </cell>
          <cell r="AC14">
            <v>2845</v>
          </cell>
          <cell r="AD14">
            <v>874.8681898066784</v>
          </cell>
          <cell r="AE14">
            <v>66.78383128295255</v>
          </cell>
          <cell r="AF14">
            <v>58.34797891036907</v>
          </cell>
          <cell r="AG14">
            <v>125.13181019332161</v>
          </cell>
        </row>
        <row r="15">
          <cell r="B15" t="str">
            <v>Parkland</v>
          </cell>
          <cell r="C15">
            <v>2182</v>
          </cell>
          <cell r="D15">
            <v>138</v>
          </cell>
          <cell r="E15">
            <v>22</v>
          </cell>
          <cell r="F15">
            <v>160</v>
          </cell>
          <cell r="G15">
            <v>2342</v>
          </cell>
          <cell r="H15">
            <v>931.6823228010247</v>
          </cell>
          <cell r="I15">
            <v>58.92399658411614</v>
          </cell>
          <cell r="J15">
            <v>9.393680614859095</v>
          </cell>
          <cell r="K15">
            <v>68.31767719897523</v>
          </cell>
          <cell r="M15" t="str">
            <v>Parkland</v>
          </cell>
          <cell r="N15">
            <v>2050</v>
          </cell>
          <cell r="O15">
            <v>79</v>
          </cell>
          <cell r="P15">
            <v>75</v>
          </cell>
          <cell r="Q15">
            <v>154</v>
          </cell>
          <cell r="R15">
            <v>2204</v>
          </cell>
          <cell r="S15">
            <v>930.1270417422868</v>
          </cell>
          <cell r="T15">
            <v>35.843920145190566</v>
          </cell>
          <cell r="U15">
            <v>34.029038112522684</v>
          </cell>
          <cell r="V15">
            <v>69.87295825771325</v>
          </cell>
          <cell r="X15" t="str">
            <v>Parkland</v>
          </cell>
          <cell r="Y15">
            <v>1751</v>
          </cell>
          <cell r="Z15">
            <v>47</v>
          </cell>
          <cell r="AA15">
            <v>149</v>
          </cell>
          <cell r="AB15">
            <v>196</v>
          </cell>
          <cell r="AC15">
            <v>1947</v>
          </cell>
          <cell r="AD15">
            <v>899.3323061119671</v>
          </cell>
          <cell r="AE15">
            <v>24.1397021058038</v>
          </cell>
          <cell r="AF15">
            <v>76.52799178222907</v>
          </cell>
          <cell r="AG15">
            <v>100.66769388803287</v>
          </cell>
        </row>
        <row r="16">
          <cell r="B16" t="str">
            <v>Norman</v>
          </cell>
          <cell r="C16">
            <v>1651</v>
          </cell>
          <cell r="D16">
            <v>102</v>
          </cell>
          <cell r="E16">
            <v>176</v>
          </cell>
          <cell r="F16">
            <v>278</v>
          </cell>
          <cell r="G16">
            <v>1929</v>
          </cell>
          <cell r="H16">
            <v>855.883877656817</v>
          </cell>
          <cell r="I16">
            <v>52.87713841368585</v>
          </cell>
          <cell r="J16">
            <v>91.23898392949715</v>
          </cell>
          <cell r="K16">
            <v>144.116122343183</v>
          </cell>
          <cell r="M16" t="str">
            <v>Norman</v>
          </cell>
          <cell r="N16">
            <v>1585</v>
          </cell>
          <cell r="O16">
            <v>35</v>
          </cell>
          <cell r="P16">
            <v>175</v>
          </cell>
          <cell r="Q16">
            <v>210</v>
          </cell>
          <cell r="R16">
            <v>1795</v>
          </cell>
          <cell r="S16">
            <v>883.008356545961</v>
          </cell>
          <cell r="T16">
            <v>19.498607242339833</v>
          </cell>
          <cell r="U16">
            <v>97.49303621169916</v>
          </cell>
          <cell r="V16">
            <v>116.991643454039</v>
          </cell>
          <cell r="X16" t="str">
            <v>Norman</v>
          </cell>
          <cell r="Y16">
            <v>1584</v>
          </cell>
          <cell r="Z16">
            <v>25</v>
          </cell>
          <cell r="AA16">
            <v>127</v>
          </cell>
          <cell r="AB16">
            <v>152</v>
          </cell>
          <cell r="AC16">
            <v>1736</v>
          </cell>
          <cell r="AD16">
            <v>912.442396313364</v>
          </cell>
          <cell r="AE16">
            <v>14.400921658986174</v>
          </cell>
          <cell r="AF16">
            <v>73.15668202764977</v>
          </cell>
          <cell r="AG16">
            <v>87.55760368663594</v>
          </cell>
        </row>
        <row r="17">
          <cell r="B17" t="str">
            <v>Burntwood</v>
          </cell>
          <cell r="C17">
            <v>4756</v>
          </cell>
          <cell r="D17">
            <v>556</v>
          </cell>
          <cell r="E17">
            <v>84</v>
          </cell>
          <cell r="F17">
            <v>640</v>
          </cell>
          <cell r="G17">
            <v>5396</v>
          </cell>
          <cell r="H17">
            <v>881.3936249073388</v>
          </cell>
          <cell r="I17">
            <v>103.03928836174944</v>
          </cell>
          <cell r="J17">
            <v>15.567086730911786</v>
          </cell>
          <cell r="K17">
            <v>118.60637509266122</v>
          </cell>
          <cell r="M17" t="str">
            <v>Burntwood</v>
          </cell>
          <cell r="N17">
            <v>4779</v>
          </cell>
          <cell r="O17">
            <v>132</v>
          </cell>
          <cell r="P17">
            <v>88</v>
          </cell>
          <cell r="Q17">
            <v>220</v>
          </cell>
          <cell r="R17">
            <v>4999</v>
          </cell>
          <cell r="S17">
            <v>955.9911982396479</v>
          </cell>
          <cell r="T17">
            <v>26.40528105621124</v>
          </cell>
          <cell r="U17">
            <v>17.603520704140827</v>
          </cell>
          <cell r="V17">
            <v>44.00880176035207</v>
          </cell>
          <cell r="X17" t="str">
            <v>Burntwood</v>
          </cell>
          <cell r="Y17">
            <v>4166</v>
          </cell>
          <cell r="Z17">
            <v>136</v>
          </cell>
          <cell r="AA17">
            <v>155</v>
          </cell>
          <cell r="AB17">
            <v>291</v>
          </cell>
          <cell r="AC17">
            <v>4457</v>
          </cell>
          <cell r="AD17">
            <v>934.709445815571</v>
          </cell>
          <cell r="AE17">
            <v>30.513798519183307</v>
          </cell>
          <cell r="AF17">
            <v>34.77675566524568</v>
          </cell>
          <cell r="AG17">
            <v>65.29055418442898</v>
          </cell>
        </row>
        <row r="18">
          <cell r="B18" t="str">
            <v>Churchill</v>
          </cell>
          <cell r="C18">
            <v>126</v>
          </cell>
          <cell r="F18">
            <v>13</v>
          </cell>
          <cell r="G18">
            <v>139</v>
          </cell>
          <cell r="H18">
            <v>906.4748201438849</v>
          </cell>
          <cell r="K18">
            <v>93.5251798561151</v>
          </cell>
          <cell r="M18" t="str">
            <v>Churchill</v>
          </cell>
          <cell r="N18">
            <v>88</v>
          </cell>
          <cell r="Q18">
            <v>6</v>
          </cell>
          <cell r="R18">
            <v>94</v>
          </cell>
          <cell r="S18">
            <v>936.1702127659574</v>
          </cell>
          <cell r="V18">
            <v>63.829787234042556</v>
          </cell>
          <cell r="X18" t="str">
            <v>Churchill</v>
          </cell>
          <cell r="Y18">
            <v>66</v>
          </cell>
          <cell r="AC18">
            <v>70</v>
          </cell>
          <cell r="AD18">
            <v>942.8571428571429</v>
          </cell>
          <cell r="AG18">
            <v>57.142857142857146</v>
          </cell>
        </row>
      </sheetData>
      <sheetData sheetId="41">
        <row r="7">
          <cell r="B7" t="str">
            <v>Winnipeg</v>
          </cell>
          <cell r="C7">
            <v>46656</v>
          </cell>
          <cell r="D7">
            <v>512</v>
          </cell>
          <cell r="E7">
            <v>10.973936899862826</v>
          </cell>
          <cell r="F7">
            <v>90</v>
          </cell>
          <cell r="G7">
            <v>1.9290123456790123</v>
          </cell>
          <cell r="H7">
            <v>602</v>
          </cell>
          <cell r="I7">
            <v>12.902949245541839</v>
          </cell>
          <cell r="K7" t="str">
            <v>Winnipeg</v>
          </cell>
          <cell r="L7">
            <v>46656</v>
          </cell>
          <cell r="M7">
            <v>4132</v>
          </cell>
          <cell r="N7">
            <v>88.56310013717422</v>
          </cell>
          <cell r="O7">
            <v>1597</v>
          </cell>
          <cell r="P7">
            <v>34.229252400548695</v>
          </cell>
          <cell r="Q7">
            <v>5729</v>
          </cell>
          <cell r="R7">
            <v>122.7923525377229</v>
          </cell>
          <cell r="T7" t="str">
            <v>Winnipeg</v>
          </cell>
          <cell r="U7">
            <v>46656</v>
          </cell>
          <cell r="V7">
            <v>843</v>
          </cell>
          <cell r="W7">
            <v>18.06841563786008</v>
          </cell>
          <cell r="X7">
            <v>370</v>
          </cell>
          <cell r="Y7">
            <v>7.930384087791495</v>
          </cell>
          <cell r="Z7">
            <v>1213</v>
          </cell>
          <cell r="AA7">
            <v>25.998799725651576</v>
          </cell>
          <cell r="AC7" t="str">
            <v>Winnipeg</v>
          </cell>
          <cell r="AD7">
            <v>42213</v>
          </cell>
          <cell r="AE7">
            <v>579</v>
          </cell>
          <cell r="AF7">
            <v>13.716153791486034</v>
          </cell>
          <cell r="AG7">
            <v>52</v>
          </cell>
          <cell r="AH7">
            <v>1.2318480089072086</v>
          </cell>
          <cell r="AI7">
            <v>631</v>
          </cell>
          <cell r="AJ7">
            <v>14.948001800393245</v>
          </cell>
          <cell r="AL7" t="str">
            <v>Winnipeg</v>
          </cell>
          <cell r="AM7">
            <v>42213</v>
          </cell>
          <cell r="AN7">
            <v>6173</v>
          </cell>
          <cell r="AO7">
            <v>146.23457228815766</v>
          </cell>
          <cell r="AP7">
            <v>1582</v>
          </cell>
          <cell r="AQ7">
            <v>37.47660673252316</v>
          </cell>
          <cell r="AR7">
            <v>7755</v>
          </cell>
          <cell r="AS7">
            <v>183.71117902068085</v>
          </cell>
          <cell r="AU7" t="str">
            <v>Winnipeg</v>
          </cell>
          <cell r="AV7">
            <v>42213</v>
          </cell>
          <cell r="AW7">
            <v>440</v>
          </cell>
          <cell r="AX7">
            <v>10.42332930613792</v>
          </cell>
          <cell r="AY7">
            <v>141</v>
          </cell>
          <cell r="AZ7">
            <v>3.3402032549214695</v>
          </cell>
          <cell r="BA7">
            <v>581</v>
          </cell>
          <cell r="BB7">
            <v>13.763532561059389</v>
          </cell>
          <cell r="BD7" t="str">
            <v>10 - Winnipeg</v>
          </cell>
          <cell r="BE7">
            <v>36429</v>
          </cell>
          <cell r="BF7">
            <v>671</v>
          </cell>
          <cell r="BG7">
            <v>18.419391144417908</v>
          </cell>
          <cell r="BH7">
            <v>36</v>
          </cell>
          <cell r="BI7">
            <v>0.9882236679568476</v>
          </cell>
          <cell r="BJ7">
            <v>707</v>
          </cell>
          <cell r="BK7">
            <v>19.407614812374756</v>
          </cell>
          <cell r="BM7" t="str">
            <v>10 - Winnipeg</v>
          </cell>
          <cell r="BN7">
            <v>36429</v>
          </cell>
          <cell r="BO7">
            <v>6063</v>
          </cell>
          <cell r="BP7">
            <v>166.43333607839907</v>
          </cell>
          <cell r="BQ7">
            <v>724</v>
          </cell>
          <cell r="BR7">
            <v>19.874275988909936</v>
          </cell>
          <cell r="BS7">
            <v>6787</v>
          </cell>
          <cell r="BT7">
            <v>186.307612067309</v>
          </cell>
          <cell r="BV7" t="str">
            <v>10 - Winnipeg</v>
          </cell>
          <cell r="BW7">
            <v>36429</v>
          </cell>
          <cell r="BX7">
            <v>250</v>
          </cell>
          <cell r="BY7">
            <v>6.862664360811442</v>
          </cell>
          <cell r="BZ7">
            <v>35</v>
          </cell>
          <cell r="CA7">
            <v>0.9607730105136018</v>
          </cell>
          <cell r="CB7">
            <v>285</v>
          </cell>
          <cell r="CC7">
            <v>7.823437371325043</v>
          </cell>
        </row>
        <row r="8">
          <cell r="B8" t="str">
            <v>Brandon</v>
          </cell>
          <cell r="C8">
            <v>3509</v>
          </cell>
          <cell r="D8">
            <v>44</v>
          </cell>
          <cell r="E8">
            <v>12.539184952978056</v>
          </cell>
          <cell r="H8">
            <v>46</v>
          </cell>
          <cell r="I8">
            <v>13.10914790538615</v>
          </cell>
          <cell r="K8" t="str">
            <v>Brandon</v>
          </cell>
          <cell r="L8">
            <v>3509</v>
          </cell>
          <cell r="M8">
            <v>550</v>
          </cell>
          <cell r="N8">
            <v>156.73981191222572</v>
          </cell>
          <cell r="O8">
            <v>48</v>
          </cell>
          <cell r="P8">
            <v>13.679110857794244</v>
          </cell>
          <cell r="Q8">
            <v>598</v>
          </cell>
          <cell r="R8">
            <v>170.41892277001995</v>
          </cell>
          <cell r="T8" t="str">
            <v>Brandon</v>
          </cell>
          <cell r="U8">
            <v>3509</v>
          </cell>
          <cell r="V8">
            <v>72</v>
          </cell>
          <cell r="W8">
            <v>20.518666286691364</v>
          </cell>
          <cell r="Z8">
            <v>77</v>
          </cell>
          <cell r="AA8">
            <v>21.9435736677116</v>
          </cell>
          <cell r="AC8" t="str">
            <v>Brandon</v>
          </cell>
          <cell r="AD8">
            <v>3116</v>
          </cell>
          <cell r="AE8">
            <v>44</v>
          </cell>
          <cell r="AF8">
            <v>14.120667522464698</v>
          </cell>
          <cell r="AI8">
            <v>47</v>
          </cell>
          <cell r="AJ8">
            <v>15.083440308087292</v>
          </cell>
          <cell r="AL8" t="str">
            <v>Brandon</v>
          </cell>
          <cell r="AM8">
            <v>3116</v>
          </cell>
          <cell r="AN8">
            <v>662</v>
          </cell>
          <cell r="AO8">
            <v>212.45186136071888</v>
          </cell>
          <cell r="AP8">
            <v>47</v>
          </cell>
          <cell r="AQ8">
            <v>15.083440308087292</v>
          </cell>
          <cell r="AR8">
            <v>709</v>
          </cell>
          <cell r="AS8">
            <v>227.53530166880617</v>
          </cell>
          <cell r="AU8" t="str">
            <v>Brandon</v>
          </cell>
          <cell r="AV8">
            <v>3116</v>
          </cell>
          <cell r="AW8">
            <v>44</v>
          </cell>
          <cell r="AX8">
            <v>14.120667522464698</v>
          </cell>
          <cell r="BA8">
            <v>47</v>
          </cell>
          <cell r="BB8">
            <v>15.083440308087292</v>
          </cell>
          <cell r="BD8" t="str">
            <v>15 - Brandon</v>
          </cell>
          <cell r="BE8">
            <v>2793</v>
          </cell>
          <cell r="BF8">
            <v>45</v>
          </cell>
          <cell r="BG8">
            <v>16.111707841031148</v>
          </cell>
          <cell r="BJ8">
            <v>47</v>
          </cell>
          <cell r="BK8">
            <v>16.827783745076978</v>
          </cell>
          <cell r="BM8" t="str">
            <v>15 - Brandon</v>
          </cell>
          <cell r="BN8">
            <v>2793</v>
          </cell>
          <cell r="BO8">
            <v>787</v>
          </cell>
          <cell r="BP8">
            <v>281.77586824203365</v>
          </cell>
          <cell r="BQ8">
            <v>60</v>
          </cell>
          <cell r="BR8">
            <v>21.482277121374867</v>
          </cell>
          <cell r="BS8">
            <v>847</v>
          </cell>
          <cell r="BT8">
            <v>303.2581453634085</v>
          </cell>
          <cell r="BV8" t="str">
            <v>15 - Brandon</v>
          </cell>
          <cell r="BW8">
            <v>2793</v>
          </cell>
          <cell r="BX8">
            <v>19</v>
          </cell>
          <cell r="BY8">
            <v>6.802721088435374</v>
          </cell>
          <cell r="BZ8">
            <v>0</v>
          </cell>
          <cell r="CA8">
            <v>0</v>
          </cell>
          <cell r="CB8">
            <v>19</v>
          </cell>
          <cell r="CC8">
            <v>6.802721088435374</v>
          </cell>
        </row>
        <row r="9">
          <cell r="B9" t="str">
            <v>North Eastman</v>
          </cell>
          <cell r="C9">
            <v>2690</v>
          </cell>
          <cell r="D9">
            <v>37</v>
          </cell>
          <cell r="E9">
            <v>13.754646840148698</v>
          </cell>
          <cell r="F9">
            <v>7</v>
          </cell>
          <cell r="G9">
            <v>2.6022304832713754</v>
          </cell>
          <cell r="H9">
            <v>44</v>
          </cell>
          <cell r="I9">
            <v>16.356877323420075</v>
          </cell>
          <cell r="K9" t="str">
            <v>North Eastman</v>
          </cell>
          <cell r="L9">
            <v>2690</v>
          </cell>
          <cell r="M9">
            <v>293</v>
          </cell>
          <cell r="N9">
            <v>108.92193308550186</v>
          </cell>
          <cell r="O9">
            <v>111</v>
          </cell>
          <cell r="P9">
            <v>41.2639405204461</v>
          </cell>
          <cell r="Q9">
            <v>404</v>
          </cell>
          <cell r="R9">
            <v>150.18587360594796</v>
          </cell>
          <cell r="T9" t="str">
            <v>North Eastman</v>
          </cell>
          <cell r="U9">
            <v>2690</v>
          </cell>
          <cell r="V9">
            <v>51</v>
          </cell>
          <cell r="W9">
            <v>18.95910780669145</v>
          </cell>
          <cell r="X9">
            <v>30</v>
          </cell>
          <cell r="Y9">
            <v>11.152416356877323</v>
          </cell>
          <cell r="Z9">
            <v>81</v>
          </cell>
          <cell r="AA9">
            <v>30.111524163568774</v>
          </cell>
          <cell r="AC9" t="str">
            <v>North Eastman</v>
          </cell>
          <cell r="AD9">
            <v>2627</v>
          </cell>
          <cell r="AE9">
            <v>47</v>
          </cell>
          <cell r="AF9">
            <v>17.891130567186906</v>
          </cell>
          <cell r="AI9">
            <v>51</v>
          </cell>
          <cell r="AJ9">
            <v>19.41377997716026</v>
          </cell>
          <cell r="AL9" t="str">
            <v>North Eastman</v>
          </cell>
          <cell r="AM9">
            <v>2627</v>
          </cell>
          <cell r="AN9">
            <v>421</v>
          </cell>
          <cell r="AO9">
            <v>160.25885039969546</v>
          </cell>
          <cell r="AP9">
            <v>105</v>
          </cell>
          <cell r="AQ9">
            <v>39.969547011800536</v>
          </cell>
          <cell r="AR9">
            <v>526</v>
          </cell>
          <cell r="AS9">
            <v>200.228397411496</v>
          </cell>
          <cell r="AU9" t="str">
            <v>North Eastman</v>
          </cell>
          <cell r="AV9">
            <v>2627</v>
          </cell>
          <cell r="AW9">
            <v>24</v>
          </cell>
          <cell r="AX9">
            <v>9.135896459840122</v>
          </cell>
          <cell r="AY9">
            <v>21</v>
          </cell>
          <cell r="AZ9">
            <v>7.9939094023601065</v>
          </cell>
          <cell r="BA9">
            <v>45</v>
          </cell>
          <cell r="BB9">
            <v>17.12980586220023</v>
          </cell>
          <cell r="BD9" t="str">
            <v>20 - North Eastman</v>
          </cell>
          <cell r="BE9">
            <v>2398</v>
          </cell>
          <cell r="BF9">
            <v>36</v>
          </cell>
          <cell r="BG9">
            <v>15.012510425354462</v>
          </cell>
          <cell r="BJ9">
            <v>38</v>
          </cell>
          <cell r="BK9">
            <v>15.846538782318598</v>
          </cell>
          <cell r="BM9" t="str">
            <v>20 - North Eastman</v>
          </cell>
          <cell r="BN9">
            <v>2398</v>
          </cell>
          <cell r="BO9">
            <v>400</v>
          </cell>
          <cell r="BP9">
            <v>166.80567139282735</v>
          </cell>
          <cell r="BQ9">
            <v>64</v>
          </cell>
          <cell r="BR9">
            <v>26.688907422852377</v>
          </cell>
          <cell r="BS9">
            <v>464</v>
          </cell>
          <cell r="BT9">
            <v>193.49457881567974</v>
          </cell>
          <cell r="BV9" t="str">
            <v>20 - North Eastman</v>
          </cell>
          <cell r="BW9">
            <v>2398</v>
          </cell>
          <cell r="BX9">
            <v>21</v>
          </cell>
          <cell r="BY9">
            <v>8.757297748123436</v>
          </cell>
          <cell r="CB9">
            <v>24</v>
          </cell>
          <cell r="CC9">
            <v>10.008340283569641</v>
          </cell>
        </row>
        <row r="10">
          <cell r="B10" t="str">
            <v>South Eastman</v>
          </cell>
          <cell r="C10">
            <v>3822</v>
          </cell>
          <cell r="D10">
            <v>22</v>
          </cell>
          <cell r="E10">
            <v>5.7561486132914705</v>
          </cell>
          <cell r="F10">
            <v>6</v>
          </cell>
          <cell r="G10">
            <v>1.5698587127158556</v>
          </cell>
          <cell r="H10">
            <v>28</v>
          </cell>
          <cell r="I10">
            <v>7.326007326007326</v>
          </cell>
          <cell r="K10" t="str">
            <v>South Eastman</v>
          </cell>
          <cell r="L10">
            <v>3822</v>
          </cell>
          <cell r="M10">
            <v>265</v>
          </cell>
          <cell r="N10">
            <v>69.33542647828362</v>
          </cell>
          <cell r="O10">
            <v>162</v>
          </cell>
          <cell r="P10">
            <v>42.3861852433281</v>
          </cell>
          <cell r="Q10">
            <v>427</v>
          </cell>
          <cell r="R10">
            <v>111.72161172161172</v>
          </cell>
          <cell r="T10" t="str">
            <v>South Eastman</v>
          </cell>
          <cell r="U10">
            <v>3822</v>
          </cell>
          <cell r="V10">
            <v>62</v>
          </cell>
          <cell r="W10">
            <v>16.22187336473051</v>
          </cell>
          <cell r="X10">
            <v>43</v>
          </cell>
          <cell r="Y10">
            <v>11.250654107796965</v>
          </cell>
          <cell r="Z10">
            <v>105</v>
          </cell>
          <cell r="AA10">
            <v>27.47252747252747</v>
          </cell>
          <cell r="AC10" t="str">
            <v>South Eastman</v>
          </cell>
          <cell r="AD10">
            <v>3707</v>
          </cell>
          <cell r="AE10">
            <v>39</v>
          </cell>
          <cell r="AF10">
            <v>10.520636633396277</v>
          </cell>
          <cell r="AI10">
            <v>42</v>
          </cell>
          <cell r="AJ10">
            <v>11.32991637442676</v>
          </cell>
          <cell r="AL10" t="str">
            <v>South Eastman</v>
          </cell>
          <cell r="AM10">
            <v>3707</v>
          </cell>
          <cell r="AN10">
            <v>605</v>
          </cell>
          <cell r="AO10">
            <v>163.20474777448072</v>
          </cell>
          <cell r="AP10">
            <v>128</v>
          </cell>
          <cell r="AQ10">
            <v>34.529268950633934</v>
          </cell>
          <cell r="AR10">
            <v>733</v>
          </cell>
          <cell r="AS10">
            <v>197.73401672511466</v>
          </cell>
          <cell r="AU10" t="str">
            <v>South Eastman</v>
          </cell>
          <cell r="AV10">
            <v>3707</v>
          </cell>
          <cell r="AW10">
            <v>41</v>
          </cell>
          <cell r="AX10">
            <v>11.060156460749933</v>
          </cell>
          <cell r="AY10">
            <v>9</v>
          </cell>
          <cell r="AZ10">
            <v>2.4278392230914485</v>
          </cell>
          <cell r="BA10">
            <v>50</v>
          </cell>
          <cell r="BB10">
            <v>13.487995683841381</v>
          </cell>
          <cell r="BD10" t="str">
            <v>25 - South Eastman</v>
          </cell>
          <cell r="BE10">
            <v>3536</v>
          </cell>
          <cell r="BF10">
            <v>51</v>
          </cell>
          <cell r="BG10">
            <v>14.423076923076923</v>
          </cell>
          <cell r="BJ10">
            <v>53</v>
          </cell>
          <cell r="BK10">
            <v>14.98868778280543</v>
          </cell>
          <cell r="BM10" t="str">
            <v>25 - South Eastman</v>
          </cell>
          <cell r="BN10">
            <v>3536</v>
          </cell>
          <cell r="BO10">
            <v>626</v>
          </cell>
          <cell r="BP10">
            <v>177.03619909502262</v>
          </cell>
          <cell r="BQ10">
            <v>67</v>
          </cell>
          <cell r="BR10">
            <v>18.947963800904976</v>
          </cell>
          <cell r="BS10">
            <v>693</v>
          </cell>
          <cell r="BT10">
            <v>195.9841628959276</v>
          </cell>
          <cell r="BV10" t="str">
            <v>25 - South Eastman</v>
          </cell>
          <cell r="BW10">
            <v>3536</v>
          </cell>
          <cell r="BX10">
            <v>24</v>
          </cell>
          <cell r="BY10">
            <v>6.787330316742081</v>
          </cell>
          <cell r="CB10">
            <v>27</v>
          </cell>
          <cell r="CC10">
            <v>7.635746606334842</v>
          </cell>
        </row>
        <row r="11">
          <cell r="B11" t="str">
            <v>Interlake</v>
          </cell>
          <cell r="C11">
            <v>4828</v>
          </cell>
          <cell r="D11">
            <v>44</v>
          </cell>
          <cell r="E11">
            <v>9.113504556752279</v>
          </cell>
          <cell r="F11">
            <v>7</v>
          </cell>
          <cell r="G11">
            <v>1.4498757249378624</v>
          </cell>
          <cell r="H11">
            <v>51</v>
          </cell>
          <cell r="I11">
            <v>10.56338028169014</v>
          </cell>
          <cell r="K11" t="str">
            <v>Interlake</v>
          </cell>
          <cell r="L11">
            <v>4828</v>
          </cell>
          <cell r="M11">
            <v>389</v>
          </cell>
          <cell r="N11">
            <v>80.57166528583264</v>
          </cell>
          <cell r="O11">
            <v>150</v>
          </cell>
          <cell r="P11">
            <v>31.068765534382766</v>
          </cell>
          <cell r="Q11">
            <v>539</v>
          </cell>
          <cell r="R11">
            <v>111.64043082021541</v>
          </cell>
          <cell r="T11" t="str">
            <v>Interlake</v>
          </cell>
          <cell r="U11">
            <v>4828</v>
          </cell>
          <cell r="V11">
            <v>109</v>
          </cell>
          <cell r="W11">
            <v>22.576636288318145</v>
          </cell>
          <cell r="X11">
            <v>51</v>
          </cell>
          <cell r="Y11">
            <v>10.56338028169014</v>
          </cell>
          <cell r="Z11">
            <v>160</v>
          </cell>
          <cell r="AA11">
            <v>33.140016570008285</v>
          </cell>
          <cell r="AC11" t="str">
            <v>Interlake</v>
          </cell>
          <cell r="AD11">
            <v>4498</v>
          </cell>
          <cell r="AE11">
            <v>76</v>
          </cell>
          <cell r="AF11">
            <v>16.89639839928857</v>
          </cell>
          <cell r="AG11">
            <v>7</v>
          </cell>
          <cell r="AH11">
            <v>1.5562472209871054</v>
          </cell>
          <cell r="AI11">
            <v>83</v>
          </cell>
          <cell r="AJ11">
            <v>18.45264562027568</v>
          </cell>
          <cell r="AL11" t="str">
            <v>Interlake</v>
          </cell>
          <cell r="AM11">
            <v>4498</v>
          </cell>
          <cell r="AN11">
            <v>657</v>
          </cell>
          <cell r="AO11">
            <v>146.06491774121832</v>
          </cell>
          <cell r="AP11">
            <v>171</v>
          </cell>
          <cell r="AQ11">
            <v>38.01689639839929</v>
          </cell>
          <cell r="AR11">
            <v>828</v>
          </cell>
          <cell r="AS11">
            <v>184.08181413961762</v>
          </cell>
          <cell r="AU11" t="str">
            <v>Interlake</v>
          </cell>
          <cell r="AV11">
            <v>4498</v>
          </cell>
          <cell r="AW11">
            <v>80</v>
          </cell>
          <cell r="AX11">
            <v>17.78568252556692</v>
          </cell>
          <cell r="AY11">
            <v>28</v>
          </cell>
          <cell r="AZ11">
            <v>6.224988883948422</v>
          </cell>
          <cell r="BA11">
            <v>108</v>
          </cell>
          <cell r="BB11">
            <v>24.01067140951534</v>
          </cell>
          <cell r="BD11" t="str">
            <v>30 - Interlake</v>
          </cell>
          <cell r="BE11">
            <v>3999</v>
          </cell>
          <cell r="BF11">
            <v>75</v>
          </cell>
          <cell r="BG11">
            <v>18.754688672168044</v>
          </cell>
          <cell r="BJ11">
            <v>77</v>
          </cell>
          <cell r="BK11">
            <v>19.254813703425857</v>
          </cell>
          <cell r="BM11" t="str">
            <v>30 - Interlake</v>
          </cell>
          <cell r="BN11">
            <v>3999</v>
          </cell>
          <cell r="BO11">
            <v>646</v>
          </cell>
          <cell r="BP11">
            <v>161.54038509627406</v>
          </cell>
          <cell r="BQ11">
            <v>120</v>
          </cell>
          <cell r="BR11">
            <v>30.00750187546887</v>
          </cell>
          <cell r="BS11">
            <v>766</v>
          </cell>
          <cell r="BT11">
            <v>191.54788697174294</v>
          </cell>
          <cell r="BV11" t="str">
            <v>30 - Interlake</v>
          </cell>
          <cell r="BW11">
            <v>3999</v>
          </cell>
          <cell r="BX11">
            <v>40</v>
          </cell>
          <cell r="BY11">
            <v>10.002500625156289</v>
          </cell>
          <cell r="BZ11">
            <v>13</v>
          </cell>
          <cell r="CA11">
            <v>3.250812703175794</v>
          </cell>
          <cell r="CB11">
            <v>53</v>
          </cell>
          <cell r="CC11">
            <v>13.253313328332084</v>
          </cell>
        </row>
        <row r="12">
          <cell r="B12" t="str">
            <v>Central</v>
          </cell>
          <cell r="C12">
            <v>7312</v>
          </cell>
          <cell r="D12">
            <v>57</v>
          </cell>
          <cell r="E12">
            <v>7.795404814004376</v>
          </cell>
          <cell r="F12">
            <v>8</v>
          </cell>
          <cell r="G12">
            <v>1.0940919037199124</v>
          </cell>
          <cell r="H12">
            <v>65</v>
          </cell>
          <cell r="I12">
            <v>8.889496717724288</v>
          </cell>
          <cell r="K12" t="str">
            <v>Central</v>
          </cell>
          <cell r="L12">
            <v>7312</v>
          </cell>
          <cell r="M12">
            <v>576</v>
          </cell>
          <cell r="N12">
            <v>78.7746170678337</v>
          </cell>
          <cell r="O12">
            <v>177</v>
          </cell>
          <cell r="P12">
            <v>24.206783369803063</v>
          </cell>
          <cell r="Q12">
            <v>753</v>
          </cell>
          <cell r="R12">
            <v>102.98140043763676</v>
          </cell>
          <cell r="T12" t="str">
            <v>Central</v>
          </cell>
          <cell r="U12">
            <v>7312</v>
          </cell>
          <cell r="V12">
            <v>213</v>
          </cell>
          <cell r="W12">
            <v>29.13019693654267</v>
          </cell>
          <cell r="X12">
            <v>90</v>
          </cell>
          <cell r="Y12">
            <v>12.308533916849015</v>
          </cell>
          <cell r="Z12">
            <v>303</v>
          </cell>
          <cell r="AA12">
            <v>41.43873085339168</v>
          </cell>
          <cell r="AC12" t="str">
            <v>Central</v>
          </cell>
          <cell r="AD12">
            <v>7153</v>
          </cell>
          <cell r="AE12">
            <v>79</v>
          </cell>
          <cell r="AF12">
            <v>11.04431706976094</v>
          </cell>
          <cell r="AG12">
            <v>6</v>
          </cell>
          <cell r="AH12">
            <v>0.8388088913742485</v>
          </cell>
          <cell r="AI12">
            <v>85</v>
          </cell>
          <cell r="AJ12">
            <v>11.883125961135187</v>
          </cell>
          <cell r="AL12" t="str">
            <v>Central</v>
          </cell>
          <cell r="AM12">
            <v>7153</v>
          </cell>
          <cell r="AN12">
            <v>800</v>
          </cell>
          <cell r="AO12">
            <v>111.84118551656647</v>
          </cell>
          <cell r="AP12">
            <v>317</v>
          </cell>
          <cell r="AQ12">
            <v>44.31706976093947</v>
          </cell>
          <cell r="AR12">
            <v>1117</v>
          </cell>
          <cell r="AS12">
            <v>156.15825527750593</v>
          </cell>
          <cell r="AU12" t="str">
            <v>Central</v>
          </cell>
          <cell r="AV12">
            <v>7153</v>
          </cell>
          <cell r="AW12">
            <v>139</v>
          </cell>
          <cell r="AX12">
            <v>19.432405983503426</v>
          </cell>
          <cell r="AY12">
            <v>48</v>
          </cell>
          <cell r="AZ12">
            <v>6.710471130993988</v>
          </cell>
          <cell r="BA12">
            <v>187</v>
          </cell>
          <cell r="BB12">
            <v>26.142877114497413</v>
          </cell>
          <cell r="BD12" t="str">
            <v>40 - Central</v>
          </cell>
          <cell r="BE12">
            <v>6768</v>
          </cell>
          <cell r="BF12">
            <v>100</v>
          </cell>
          <cell r="BG12">
            <v>14.775413711583925</v>
          </cell>
          <cell r="BJ12">
            <v>105</v>
          </cell>
          <cell r="BK12">
            <v>15.51418439716312</v>
          </cell>
          <cell r="BM12" t="str">
            <v>40 - Central</v>
          </cell>
          <cell r="BN12">
            <v>6768</v>
          </cell>
          <cell r="BO12">
            <v>913</v>
          </cell>
          <cell r="BP12">
            <v>134.89952718676122</v>
          </cell>
          <cell r="BQ12">
            <v>313</v>
          </cell>
          <cell r="BR12">
            <v>46.24704491725768</v>
          </cell>
          <cell r="BS12">
            <v>1226</v>
          </cell>
          <cell r="BT12">
            <v>181.1465721040189</v>
          </cell>
          <cell r="BV12" t="str">
            <v>40 - Central</v>
          </cell>
          <cell r="BW12">
            <v>6768</v>
          </cell>
          <cell r="BX12">
            <v>74</v>
          </cell>
          <cell r="BY12">
            <v>10.933806146572104</v>
          </cell>
          <cell r="BZ12">
            <v>21</v>
          </cell>
          <cell r="CA12">
            <v>3.102836879432624</v>
          </cell>
          <cell r="CB12">
            <v>95</v>
          </cell>
          <cell r="CC12">
            <v>14.036643026004729</v>
          </cell>
        </row>
        <row r="13">
          <cell r="B13" t="str">
            <v>Assiniboine</v>
          </cell>
          <cell r="C13">
            <v>4698</v>
          </cell>
          <cell r="D13">
            <v>47</v>
          </cell>
          <cell r="E13">
            <v>10.004257130693912</v>
          </cell>
          <cell r="H13">
            <v>51</v>
          </cell>
          <cell r="I13">
            <v>10.855683269476373</v>
          </cell>
          <cell r="K13" t="str">
            <v>Assiniboine</v>
          </cell>
          <cell r="L13">
            <v>4698</v>
          </cell>
          <cell r="M13">
            <v>475</v>
          </cell>
          <cell r="N13">
            <v>101.1068539804172</v>
          </cell>
          <cell r="O13">
            <v>89</v>
          </cell>
          <cell r="P13">
            <v>18.944231587909748</v>
          </cell>
          <cell r="Q13">
            <v>564</v>
          </cell>
          <cell r="R13">
            <v>120.05108556832695</v>
          </cell>
          <cell r="T13" t="str">
            <v>Assiniboine</v>
          </cell>
          <cell r="U13">
            <v>4698</v>
          </cell>
          <cell r="V13">
            <v>102</v>
          </cell>
          <cell r="W13">
            <v>21.711366538952745</v>
          </cell>
          <cell r="X13">
            <v>11</v>
          </cell>
          <cell r="Y13">
            <v>2.3414218816517667</v>
          </cell>
          <cell r="Z13">
            <v>113</v>
          </cell>
          <cell r="AA13">
            <v>24.05278842060451</v>
          </cell>
          <cell r="AC13" t="str">
            <v>Assiniboine</v>
          </cell>
          <cell r="AD13">
            <v>4042</v>
          </cell>
          <cell r="AE13">
            <v>59</v>
          </cell>
          <cell r="AF13">
            <v>14.596734289955467</v>
          </cell>
          <cell r="AI13">
            <v>64</v>
          </cell>
          <cell r="AJ13">
            <v>15.833745670460168</v>
          </cell>
          <cell r="AL13" t="str">
            <v>Assiniboine</v>
          </cell>
          <cell r="AM13">
            <v>4042</v>
          </cell>
          <cell r="AN13">
            <v>699</v>
          </cell>
          <cell r="AO13">
            <v>172.93419099455716</v>
          </cell>
          <cell r="AP13">
            <v>98</v>
          </cell>
          <cell r="AQ13">
            <v>24.245423057892133</v>
          </cell>
          <cell r="AR13">
            <v>797</v>
          </cell>
          <cell r="AS13">
            <v>197.1796140524493</v>
          </cell>
          <cell r="AU13" t="str">
            <v>Assiniboine</v>
          </cell>
          <cell r="AV13">
            <v>4042</v>
          </cell>
          <cell r="AW13">
            <v>72</v>
          </cell>
          <cell r="AX13">
            <v>17.812963879267688</v>
          </cell>
          <cell r="AY13">
            <v>15</v>
          </cell>
          <cell r="AZ13">
            <v>3.711034141514102</v>
          </cell>
          <cell r="BA13">
            <v>87</v>
          </cell>
          <cell r="BB13">
            <v>21.523998020781793</v>
          </cell>
          <cell r="BD13" t="str">
            <v>45 - Assiniboine</v>
          </cell>
          <cell r="BE13">
            <v>3595</v>
          </cell>
          <cell r="BF13">
            <v>70</v>
          </cell>
          <cell r="BG13">
            <v>19.471488178025034</v>
          </cell>
          <cell r="BH13">
            <v>13</v>
          </cell>
          <cell r="BI13">
            <v>3.6161335187760777</v>
          </cell>
          <cell r="BJ13">
            <v>83</v>
          </cell>
          <cell r="BK13">
            <v>23.08762169680111</v>
          </cell>
          <cell r="BM13" t="str">
            <v>45 - Assiniboine</v>
          </cell>
          <cell r="BN13">
            <v>3595</v>
          </cell>
          <cell r="BO13">
            <v>880</v>
          </cell>
          <cell r="BP13">
            <v>244.78442280945757</v>
          </cell>
          <cell r="BQ13">
            <v>97</v>
          </cell>
          <cell r="BR13">
            <v>26.981919332406118</v>
          </cell>
          <cell r="BS13">
            <v>977</v>
          </cell>
          <cell r="BT13">
            <v>271.7663421418637</v>
          </cell>
          <cell r="BV13" t="str">
            <v>45 - Assiniboine</v>
          </cell>
          <cell r="BW13">
            <v>3595</v>
          </cell>
          <cell r="BX13">
            <v>19</v>
          </cell>
          <cell r="BY13">
            <v>5.285118219749652</v>
          </cell>
          <cell r="BZ13">
            <v>8</v>
          </cell>
          <cell r="CA13">
            <v>2.2253129346314324</v>
          </cell>
          <cell r="CB13">
            <v>27</v>
          </cell>
          <cell r="CC13">
            <v>7.510431154381084</v>
          </cell>
        </row>
        <row r="14">
          <cell r="B14" t="str">
            <v>Parkland</v>
          </cell>
          <cell r="C14">
            <v>2882</v>
          </cell>
          <cell r="D14">
            <v>25</v>
          </cell>
          <cell r="E14">
            <v>8.674531575294933</v>
          </cell>
          <cell r="H14">
            <v>29</v>
          </cell>
          <cell r="I14">
            <v>10.062456627342124</v>
          </cell>
          <cell r="K14" t="str">
            <v>Parkland</v>
          </cell>
          <cell r="L14">
            <v>2882</v>
          </cell>
          <cell r="M14">
            <v>191</v>
          </cell>
          <cell r="N14">
            <v>66.2734212352533</v>
          </cell>
          <cell r="O14">
            <v>97</v>
          </cell>
          <cell r="P14">
            <v>33.657182512144345</v>
          </cell>
          <cell r="Q14">
            <v>288</v>
          </cell>
          <cell r="R14">
            <v>99.93060374739764</v>
          </cell>
          <cell r="T14" t="str">
            <v>Parkland</v>
          </cell>
          <cell r="U14">
            <v>2882</v>
          </cell>
          <cell r="V14">
            <v>45</v>
          </cell>
          <cell r="W14">
            <v>15.614156835530881</v>
          </cell>
          <cell r="X14">
            <v>21</v>
          </cell>
          <cell r="Y14">
            <v>7.286606523247745</v>
          </cell>
          <cell r="Z14">
            <v>66</v>
          </cell>
          <cell r="AA14">
            <v>22.900763358778626</v>
          </cell>
          <cell r="AC14" t="str">
            <v>Parkland</v>
          </cell>
          <cell r="AD14">
            <v>2683</v>
          </cell>
          <cell r="AE14">
            <v>35</v>
          </cell>
          <cell r="AF14">
            <v>13.045098770033544</v>
          </cell>
          <cell r="AI14">
            <v>37</v>
          </cell>
          <cell r="AJ14">
            <v>13.790532985464033</v>
          </cell>
          <cell r="AL14" t="str">
            <v>Parkland</v>
          </cell>
          <cell r="AM14">
            <v>2683</v>
          </cell>
          <cell r="AN14">
            <v>296</v>
          </cell>
          <cell r="AO14">
            <v>110.32426388371226</v>
          </cell>
          <cell r="AP14">
            <v>23</v>
          </cell>
          <cell r="AQ14">
            <v>8.572493477450616</v>
          </cell>
          <cell r="AR14">
            <v>319</v>
          </cell>
          <cell r="AS14">
            <v>118.89675736116288</v>
          </cell>
          <cell r="AU14" t="str">
            <v>Parkland</v>
          </cell>
          <cell r="AV14">
            <v>2683</v>
          </cell>
          <cell r="AW14">
            <v>30</v>
          </cell>
          <cell r="AX14">
            <v>11.181513231457323</v>
          </cell>
          <cell r="AY14">
            <v>6</v>
          </cell>
          <cell r="AZ14">
            <v>2.2363026462914646</v>
          </cell>
          <cell r="BA14">
            <v>36</v>
          </cell>
          <cell r="BB14">
            <v>13.417815877748788</v>
          </cell>
          <cell r="BD14" t="str">
            <v>60 - Parkland</v>
          </cell>
          <cell r="BE14">
            <v>2460</v>
          </cell>
          <cell r="BF14">
            <v>49</v>
          </cell>
          <cell r="BG14">
            <v>19.91869918699187</v>
          </cell>
          <cell r="BH14">
            <v>14</v>
          </cell>
          <cell r="BI14">
            <v>5.691056910569106</v>
          </cell>
          <cell r="BJ14">
            <v>63</v>
          </cell>
          <cell r="BK14">
            <v>25.609756097560975</v>
          </cell>
          <cell r="BM14" t="str">
            <v>60 - Parkland</v>
          </cell>
          <cell r="BN14">
            <v>2460</v>
          </cell>
          <cell r="BO14">
            <v>343</v>
          </cell>
          <cell r="BP14">
            <v>139.4308943089431</v>
          </cell>
          <cell r="BQ14">
            <v>21</v>
          </cell>
          <cell r="BR14">
            <v>8.536585365853659</v>
          </cell>
          <cell r="BS14">
            <v>364</v>
          </cell>
          <cell r="BT14">
            <v>147.96747967479675</v>
          </cell>
          <cell r="BV14" t="str">
            <v>60 - Parkland</v>
          </cell>
          <cell r="BW14">
            <v>2460</v>
          </cell>
          <cell r="BX14">
            <v>15</v>
          </cell>
          <cell r="BY14">
            <v>6.097560975609756</v>
          </cell>
          <cell r="BZ14">
            <v>0</v>
          </cell>
          <cell r="CA14">
            <v>0</v>
          </cell>
          <cell r="CB14">
            <v>15</v>
          </cell>
          <cell r="CC14">
            <v>6.097560975609756</v>
          </cell>
        </row>
        <row r="15">
          <cell r="B15" t="str">
            <v>Norman</v>
          </cell>
          <cell r="C15">
            <v>2392</v>
          </cell>
          <cell r="D15">
            <v>19</v>
          </cell>
          <cell r="E15">
            <v>7.94314381270903</v>
          </cell>
          <cell r="F15">
            <v>7</v>
          </cell>
          <cell r="G15">
            <v>2.9264214046822743</v>
          </cell>
          <cell r="H15">
            <v>26</v>
          </cell>
          <cell r="I15">
            <v>10.869565217391305</v>
          </cell>
          <cell r="K15" t="str">
            <v>Norman</v>
          </cell>
          <cell r="L15">
            <v>2392</v>
          </cell>
          <cell r="M15">
            <v>383</v>
          </cell>
          <cell r="N15">
            <v>160.1170568561873</v>
          </cell>
          <cell r="O15">
            <v>19</v>
          </cell>
          <cell r="P15">
            <v>7.94314381270903</v>
          </cell>
          <cell r="Q15">
            <v>402</v>
          </cell>
          <cell r="R15">
            <v>168.06020066889633</v>
          </cell>
          <cell r="T15" t="str">
            <v>Norman</v>
          </cell>
          <cell r="U15">
            <v>2392</v>
          </cell>
          <cell r="V15">
            <v>48</v>
          </cell>
          <cell r="W15">
            <v>20.066889632107024</v>
          </cell>
          <cell r="Z15">
            <v>50</v>
          </cell>
          <cell r="AA15">
            <v>20.903010033444815</v>
          </cell>
          <cell r="AC15" t="str">
            <v>Norman</v>
          </cell>
          <cell r="AD15">
            <v>2286</v>
          </cell>
          <cell r="AE15">
            <v>39</v>
          </cell>
          <cell r="AF15">
            <v>17.060367454068242</v>
          </cell>
          <cell r="AI15">
            <v>41</v>
          </cell>
          <cell r="AJ15">
            <v>17.935258092738408</v>
          </cell>
          <cell r="AL15" t="str">
            <v>Norman</v>
          </cell>
          <cell r="AM15">
            <v>2286</v>
          </cell>
          <cell r="AN15">
            <v>420</v>
          </cell>
          <cell r="AO15">
            <v>183.7270341207349</v>
          </cell>
          <cell r="AP15">
            <v>56</v>
          </cell>
          <cell r="AQ15">
            <v>24.496937882764655</v>
          </cell>
          <cell r="AR15">
            <v>476</v>
          </cell>
          <cell r="AS15">
            <v>208.22397200349957</v>
          </cell>
          <cell r="AU15" t="str">
            <v>Norman</v>
          </cell>
          <cell r="AV15">
            <v>2286</v>
          </cell>
          <cell r="AW15">
            <v>22</v>
          </cell>
          <cell r="AX15">
            <v>9.623797025371829</v>
          </cell>
          <cell r="BA15">
            <v>26</v>
          </cell>
          <cell r="BB15">
            <v>11.373578302712161</v>
          </cell>
          <cell r="BD15" t="str">
            <v>70 - Norman</v>
          </cell>
          <cell r="BE15">
            <v>2200</v>
          </cell>
          <cell r="BF15">
            <v>27</v>
          </cell>
          <cell r="BG15">
            <v>12.272727272727273</v>
          </cell>
          <cell r="BJ15">
            <v>30</v>
          </cell>
          <cell r="BK15">
            <v>13.636363636363637</v>
          </cell>
          <cell r="BM15" t="str">
            <v>70 - Norman</v>
          </cell>
          <cell r="BN15">
            <v>2200</v>
          </cell>
          <cell r="BO15">
            <v>437</v>
          </cell>
          <cell r="BP15">
            <v>198.63636363636363</v>
          </cell>
          <cell r="BQ15">
            <v>64</v>
          </cell>
          <cell r="BR15">
            <v>29.09090909090909</v>
          </cell>
          <cell r="BS15">
            <v>501</v>
          </cell>
          <cell r="BT15">
            <v>227.72727272727272</v>
          </cell>
          <cell r="BV15" t="str">
            <v>70 - Norman</v>
          </cell>
          <cell r="BW15">
            <v>2200</v>
          </cell>
          <cell r="BX15">
            <v>11</v>
          </cell>
          <cell r="BY15">
            <v>5</v>
          </cell>
          <cell r="CB15">
            <v>15</v>
          </cell>
          <cell r="CC15">
            <v>6.818181818181818</v>
          </cell>
        </row>
        <row r="16">
          <cell r="B16" t="str">
            <v>Burntwood</v>
          </cell>
          <cell r="C16">
            <v>6123</v>
          </cell>
          <cell r="D16">
            <v>70</v>
          </cell>
          <cell r="E16">
            <v>11.432304425935</v>
          </cell>
          <cell r="F16">
            <v>14</v>
          </cell>
          <cell r="G16">
            <v>2.2864608851869996</v>
          </cell>
          <cell r="H16">
            <v>84</v>
          </cell>
          <cell r="I16">
            <v>13.718765311121999</v>
          </cell>
          <cell r="K16" t="str">
            <v>Burntwood</v>
          </cell>
          <cell r="L16">
            <v>6123</v>
          </cell>
          <cell r="M16">
            <v>912</v>
          </cell>
          <cell r="N16">
            <v>148.94659480646743</v>
          </cell>
          <cell r="O16">
            <v>152</v>
          </cell>
          <cell r="P16">
            <v>24.82443246774457</v>
          </cell>
          <cell r="Q16">
            <v>1064</v>
          </cell>
          <cell r="R16">
            <v>173.77102727421197</v>
          </cell>
          <cell r="T16" t="str">
            <v>Burntwood</v>
          </cell>
          <cell r="U16">
            <v>6123</v>
          </cell>
          <cell r="V16">
            <v>115</v>
          </cell>
          <cell r="W16">
            <v>18.781642985464643</v>
          </cell>
          <cell r="X16">
            <v>18</v>
          </cell>
          <cell r="Y16">
            <v>2.939735423811857</v>
          </cell>
          <cell r="Z16">
            <v>133</v>
          </cell>
          <cell r="AA16">
            <v>21.721378409276497</v>
          </cell>
          <cell r="AC16" t="str">
            <v>Burntwood</v>
          </cell>
          <cell r="AD16">
            <v>5670</v>
          </cell>
          <cell r="AE16">
            <v>103</v>
          </cell>
          <cell r="AF16">
            <v>18.1657848324515</v>
          </cell>
          <cell r="AG16">
            <v>7</v>
          </cell>
          <cell r="AH16">
            <v>1.2345679012345678</v>
          </cell>
          <cell r="AI16">
            <v>110</v>
          </cell>
          <cell r="AJ16">
            <v>19.400352733686066</v>
          </cell>
          <cell r="AL16" t="str">
            <v>Burntwood</v>
          </cell>
          <cell r="AM16">
            <v>5670</v>
          </cell>
          <cell r="AN16">
            <v>1076</v>
          </cell>
          <cell r="AO16">
            <v>189.77072310405643</v>
          </cell>
          <cell r="AP16">
            <v>121</v>
          </cell>
          <cell r="AQ16">
            <v>21.340388007054674</v>
          </cell>
          <cell r="AR16">
            <v>1197</v>
          </cell>
          <cell r="AS16">
            <v>211.11111111111111</v>
          </cell>
          <cell r="AU16" t="str">
            <v>Burntwood</v>
          </cell>
          <cell r="AV16">
            <v>5670</v>
          </cell>
          <cell r="AW16">
            <v>62</v>
          </cell>
          <cell r="AX16">
            <v>10.934744268077601</v>
          </cell>
          <cell r="AY16">
            <v>7</v>
          </cell>
          <cell r="AZ16">
            <v>1.2345679012345678</v>
          </cell>
          <cell r="BA16">
            <v>69</v>
          </cell>
          <cell r="BB16">
            <v>12.16931216931217</v>
          </cell>
          <cell r="BD16" t="str">
            <v>80 - Burntwood</v>
          </cell>
          <cell r="BE16">
            <v>5231</v>
          </cell>
          <cell r="BF16">
            <v>129</v>
          </cell>
          <cell r="BG16">
            <v>24.660676734849933</v>
          </cell>
          <cell r="BH16">
            <v>0</v>
          </cell>
          <cell r="BI16">
            <v>0</v>
          </cell>
          <cell r="BJ16">
            <v>129</v>
          </cell>
          <cell r="BK16">
            <v>24.660676734849933</v>
          </cell>
          <cell r="BM16" t="str">
            <v>80 - Burntwood</v>
          </cell>
          <cell r="BN16">
            <v>5231</v>
          </cell>
          <cell r="BO16">
            <v>1224</v>
          </cell>
          <cell r="BP16">
            <v>233.98967692601798</v>
          </cell>
          <cell r="BQ16">
            <v>91</v>
          </cell>
          <cell r="BR16">
            <v>17.396291340087938</v>
          </cell>
          <cell r="BS16">
            <v>1315</v>
          </cell>
          <cell r="BT16">
            <v>251.38596826610592</v>
          </cell>
          <cell r="BV16" t="str">
            <v>80 - Burntwood</v>
          </cell>
          <cell r="BW16">
            <v>5231</v>
          </cell>
          <cell r="BX16">
            <v>39</v>
          </cell>
          <cell r="BY16">
            <v>7.455553431466259</v>
          </cell>
          <cell r="CB16">
            <v>40</v>
          </cell>
          <cell r="CC16">
            <v>7.646721468170522</v>
          </cell>
        </row>
        <row r="17">
          <cell r="B17" t="str">
            <v>Churchill</v>
          </cell>
          <cell r="C17">
            <v>150</v>
          </cell>
          <cell r="K17" t="str">
            <v>Churchill</v>
          </cell>
          <cell r="L17">
            <v>150</v>
          </cell>
          <cell r="M17">
            <v>13</v>
          </cell>
          <cell r="N17">
            <v>86.66666666666667</v>
          </cell>
          <cell r="Q17">
            <v>14</v>
          </cell>
          <cell r="R17">
            <v>93.33333333333333</v>
          </cell>
          <cell r="T17" t="str">
            <v>Churchill</v>
          </cell>
          <cell r="U17">
            <v>150</v>
          </cell>
          <cell r="AC17" t="str">
            <v>Churchill</v>
          </cell>
          <cell r="AD17">
            <v>116</v>
          </cell>
          <cell r="AL17" t="str">
            <v>Churchill</v>
          </cell>
          <cell r="AM17">
            <v>116</v>
          </cell>
          <cell r="AN17">
            <v>25</v>
          </cell>
          <cell r="AO17">
            <v>215.51724137931035</v>
          </cell>
          <cell r="AR17">
            <v>25</v>
          </cell>
          <cell r="AS17">
            <v>215.51724137931032</v>
          </cell>
          <cell r="AU17" t="str">
            <v>Churchill</v>
          </cell>
          <cell r="AV17">
            <v>116</v>
          </cell>
          <cell r="BD17" t="str">
            <v>90 - Churchill</v>
          </cell>
          <cell r="BE17">
            <v>83</v>
          </cell>
          <cell r="BM17" t="str">
            <v>90 - Churchill</v>
          </cell>
          <cell r="BN17">
            <v>83</v>
          </cell>
          <cell r="BO17">
            <v>17</v>
          </cell>
          <cell r="BP17">
            <v>204.81927710843374</v>
          </cell>
          <cell r="BS17">
            <v>18</v>
          </cell>
          <cell r="BT17">
            <v>216.86746987951807</v>
          </cell>
          <cell r="BV17" t="str">
            <v>90 - Churchill</v>
          </cell>
          <cell r="BW17">
            <v>83</v>
          </cell>
        </row>
      </sheetData>
      <sheetData sheetId="47">
        <row r="8">
          <cell r="B8" t="str">
            <v> Winnipeg</v>
          </cell>
          <cell r="C8">
            <v>46727</v>
          </cell>
          <cell r="D8">
            <v>608</v>
          </cell>
          <cell r="E8">
            <v>13.011749095811844</v>
          </cell>
          <cell r="F8">
            <v>728</v>
          </cell>
          <cell r="G8">
            <v>15.579857469985233</v>
          </cell>
          <cell r="H8">
            <v>1336</v>
          </cell>
          <cell r="I8">
            <v>28.591606565797075</v>
          </cell>
          <cell r="K8" t="str">
            <v> Winnipeg</v>
          </cell>
          <cell r="L8">
            <v>42475</v>
          </cell>
          <cell r="M8">
            <v>630</v>
          </cell>
          <cell r="N8">
            <v>14.83225426721601</v>
          </cell>
          <cell r="O8">
            <v>693</v>
          </cell>
          <cell r="P8">
            <v>16.31547969393761</v>
          </cell>
          <cell r="Q8">
            <v>1323</v>
          </cell>
          <cell r="R8">
            <v>31.14773396115362</v>
          </cell>
          <cell r="T8" t="str">
            <v> Winnipeg</v>
          </cell>
          <cell r="U8">
            <v>36713</v>
          </cell>
          <cell r="V8">
            <v>472</v>
          </cell>
          <cell r="W8">
            <v>12.856481355378204</v>
          </cell>
          <cell r="X8">
            <v>728</v>
          </cell>
          <cell r="Y8">
            <v>19.8294881921935</v>
          </cell>
          <cell r="Z8">
            <v>1200</v>
          </cell>
          <cell r="AA8">
            <v>32.6859695475717</v>
          </cell>
        </row>
        <row r="9">
          <cell r="B9" t="str">
            <v>Brandon</v>
          </cell>
          <cell r="C9">
            <v>3522</v>
          </cell>
          <cell r="D9">
            <v>43</v>
          </cell>
          <cell r="E9">
            <v>12.208972174900625</v>
          </cell>
          <cell r="F9">
            <v>99</v>
          </cell>
          <cell r="G9">
            <v>28.109028960817717</v>
          </cell>
          <cell r="H9">
            <v>142</v>
          </cell>
          <cell r="I9">
            <v>40.31800113571834</v>
          </cell>
          <cell r="K9" t="str">
            <v>Brandon</v>
          </cell>
          <cell r="L9">
            <v>3126</v>
          </cell>
          <cell r="M9">
            <v>75</v>
          </cell>
          <cell r="N9">
            <v>23.99232245681382</v>
          </cell>
          <cell r="O9">
            <v>67</v>
          </cell>
          <cell r="P9">
            <v>21.43314139475368</v>
          </cell>
          <cell r="Q9">
            <v>142</v>
          </cell>
          <cell r="R9">
            <v>45.4254638515675</v>
          </cell>
          <cell r="T9" t="str">
            <v>Brandon</v>
          </cell>
          <cell r="U9">
            <v>2792</v>
          </cell>
          <cell r="V9">
            <v>63</v>
          </cell>
          <cell r="W9">
            <v>22.564469914040114</v>
          </cell>
          <cell r="X9">
            <v>70</v>
          </cell>
          <cell r="Y9">
            <v>25.07163323782235</v>
          </cell>
          <cell r="Z9">
            <v>133</v>
          </cell>
          <cell r="AA9">
            <v>47.636103151862464</v>
          </cell>
        </row>
        <row r="10">
          <cell r="B10" t="str">
            <v>North Eastman</v>
          </cell>
          <cell r="C10">
            <v>2670</v>
          </cell>
          <cell r="D10">
            <v>111</v>
          </cell>
          <cell r="E10">
            <v>41.57303370786517</v>
          </cell>
          <cell r="F10">
            <v>77</v>
          </cell>
          <cell r="G10">
            <v>28.83895131086142</v>
          </cell>
          <cell r="H10">
            <v>188</v>
          </cell>
          <cell r="I10">
            <v>70.4119850187266</v>
          </cell>
          <cell r="K10" t="str">
            <v>North Eastman</v>
          </cell>
          <cell r="L10">
            <v>2665</v>
          </cell>
          <cell r="M10">
            <v>92</v>
          </cell>
          <cell r="N10">
            <v>34.52157598499062</v>
          </cell>
          <cell r="O10">
            <v>61</v>
          </cell>
          <cell r="P10">
            <v>22.889305816135085</v>
          </cell>
          <cell r="Q10">
            <v>153</v>
          </cell>
          <cell r="R10">
            <v>57.410881801125704</v>
          </cell>
          <cell r="T10" t="str">
            <v>North Eastman</v>
          </cell>
          <cell r="U10">
            <v>2414</v>
          </cell>
          <cell r="V10">
            <v>81</v>
          </cell>
          <cell r="W10">
            <v>33.554266777133385</v>
          </cell>
          <cell r="X10">
            <v>50</v>
          </cell>
          <cell r="Y10">
            <v>20.712510356255176</v>
          </cell>
          <cell r="Z10">
            <v>131</v>
          </cell>
          <cell r="AA10">
            <v>54.266777133388565</v>
          </cell>
        </row>
        <row r="11">
          <cell r="B11" t="str">
            <v>South Eastman</v>
          </cell>
          <cell r="C11">
            <v>3869</v>
          </cell>
          <cell r="D11">
            <v>199</v>
          </cell>
          <cell r="E11">
            <v>51.43447919359007</v>
          </cell>
          <cell r="F11">
            <v>85</v>
          </cell>
          <cell r="G11">
            <v>21.969501163091238</v>
          </cell>
          <cell r="H11">
            <v>284</v>
          </cell>
          <cell r="I11">
            <v>73.40398035668132</v>
          </cell>
          <cell r="K11" t="str">
            <v>South Eastman</v>
          </cell>
          <cell r="L11">
            <v>3714</v>
          </cell>
          <cell r="M11">
            <v>129</v>
          </cell>
          <cell r="N11">
            <v>34.733441033925686</v>
          </cell>
          <cell r="O11">
            <v>51</v>
          </cell>
          <cell r="P11">
            <v>13.731825525040387</v>
          </cell>
          <cell r="Q11">
            <v>180</v>
          </cell>
          <cell r="R11">
            <v>48.46526655896607</v>
          </cell>
          <cell r="T11" t="str">
            <v>South Eastman</v>
          </cell>
          <cell r="U11">
            <v>3581</v>
          </cell>
          <cell r="V11">
            <v>88</v>
          </cell>
          <cell r="W11">
            <v>24.574141301312483</v>
          </cell>
          <cell r="X11">
            <v>53</v>
          </cell>
          <cell r="Y11">
            <v>14.800335101926835</v>
          </cell>
          <cell r="Z11">
            <v>141</v>
          </cell>
          <cell r="AA11">
            <v>39.37447640323932</v>
          </cell>
        </row>
        <row r="12">
          <cell r="B12" t="str">
            <v>Interlake</v>
          </cell>
          <cell r="C12">
            <v>4823</v>
          </cell>
          <cell r="D12">
            <v>168</v>
          </cell>
          <cell r="E12">
            <v>34.83309143686502</v>
          </cell>
          <cell r="F12">
            <v>128</v>
          </cell>
          <cell r="G12">
            <v>26.539498237611443</v>
          </cell>
          <cell r="H12">
            <v>296</v>
          </cell>
          <cell r="I12">
            <v>61.372589674476465</v>
          </cell>
          <cell r="K12" t="str">
            <v>Interlake</v>
          </cell>
          <cell r="L12">
            <v>4521</v>
          </cell>
          <cell r="M12">
            <v>167</v>
          </cell>
          <cell r="N12">
            <v>36.9387303693873</v>
          </cell>
          <cell r="O12">
            <v>94</v>
          </cell>
          <cell r="P12">
            <v>20.791860207918603</v>
          </cell>
          <cell r="Q12">
            <v>261</v>
          </cell>
          <cell r="R12">
            <v>57.730590577305904</v>
          </cell>
          <cell r="T12" t="str">
            <v>Interlake</v>
          </cell>
          <cell r="U12">
            <v>4008</v>
          </cell>
          <cell r="V12">
            <v>116</v>
          </cell>
          <cell r="W12">
            <v>28.942115768463072</v>
          </cell>
          <cell r="X12">
            <v>79</v>
          </cell>
          <cell r="Y12">
            <v>19.710578842315368</v>
          </cell>
          <cell r="Z12">
            <v>195</v>
          </cell>
          <cell r="AA12">
            <v>48.65269461077844</v>
          </cell>
        </row>
        <row r="13">
          <cell r="B13" t="str">
            <v>Central</v>
          </cell>
          <cell r="C13">
            <v>7337</v>
          </cell>
          <cell r="D13">
            <v>353</v>
          </cell>
          <cell r="E13">
            <v>48.11230748262233</v>
          </cell>
          <cell r="F13">
            <v>201</v>
          </cell>
          <cell r="G13">
            <v>27.395393212484667</v>
          </cell>
          <cell r="H13">
            <v>554</v>
          </cell>
          <cell r="I13">
            <v>75.50770069510699</v>
          </cell>
          <cell r="K13" t="str">
            <v>Central</v>
          </cell>
          <cell r="L13">
            <v>7169</v>
          </cell>
          <cell r="M13">
            <v>388</v>
          </cell>
          <cell r="N13">
            <v>54.12191379550844</v>
          </cell>
          <cell r="O13">
            <v>198</v>
          </cell>
          <cell r="P13">
            <v>27.61891477193472</v>
          </cell>
          <cell r="Q13">
            <v>586</v>
          </cell>
          <cell r="R13">
            <v>81.74082856744316</v>
          </cell>
          <cell r="T13" t="str">
            <v>Central</v>
          </cell>
          <cell r="U13">
            <v>6758</v>
          </cell>
          <cell r="V13">
            <v>317</v>
          </cell>
          <cell r="W13">
            <v>46.90736904409589</v>
          </cell>
          <cell r="X13">
            <v>163</v>
          </cell>
          <cell r="Y13">
            <v>24.11956200059189</v>
          </cell>
          <cell r="Z13">
            <v>480</v>
          </cell>
          <cell r="AA13">
            <v>71.02693104468777</v>
          </cell>
        </row>
        <row r="14">
          <cell r="B14" t="str">
            <v>Assiniboine</v>
          </cell>
          <cell r="C14">
            <v>4667</v>
          </cell>
          <cell r="D14">
            <v>538</v>
          </cell>
          <cell r="E14">
            <v>115.27748017998714</v>
          </cell>
          <cell r="F14">
            <v>142</v>
          </cell>
          <cell r="G14">
            <v>30.426398114420397</v>
          </cell>
          <cell r="H14">
            <v>680</v>
          </cell>
          <cell r="I14">
            <v>145.70387829440753</v>
          </cell>
          <cell r="K14" t="str">
            <v>Assiniboine</v>
          </cell>
          <cell r="L14">
            <v>4072</v>
          </cell>
          <cell r="M14">
            <v>553</v>
          </cell>
          <cell r="N14">
            <v>135.80550098231828</v>
          </cell>
          <cell r="O14">
            <v>101</v>
          </cell>
          <cell r="P14">
            <v>24.80353634577603</v>
          </cell>
          <cell r="Q14">
            <v>654</v>
          </cell>
          <cell r="R14">
            <v>160.6090373280943</v>
          </cell>
          <cell r="T14" t="str">
            <v>Assiniboine</v>
          </cell>
          <cell r="U14">
            <v>3609</v>
          </cell>
          <cell r="V14">
            <v>345</v>
          </cell>
          <cell r="W14">
            <v>95.59434746467166</v>
          </cell>
          <cell r="X14">
            <v>90</v>
          </cell>
          <cell r="Y14">
            <v>24.93765586034913</v>
          </cell>
          <cell r="Z14">
            <v>435</v>
          </cell>
          <cell r="AA14">
            <v>120.53200332502078</v>
          </cell>
        </row>
        <row r="15">
          <cell r="B15" t="str">
            <v>Parkland</v>
          </cell>
          <cell r="C15">
            <v>2827</v>
          </cell>
          <cell r="D15">
            <v>148</v>
          </cell>
          <cell r="E15">
            <v>52.352316943756634</v>
          </cell>
          <cell r="F15">
            <v>147</v>
          </cell>
          <cell r="G15">
            <v>51.998585072515034</v>
          </cell>
          <cell r="H15">
            <v>295</v>
          </cell>
          <cell r="I15">
            <v>104.35090201627166</v>
          </cell>
          <cell r="K15" t="str">
            <v>Parkland</v>
          </cell>
          <cell r="L15">
            <v>2685</v>
          </cell>
          <cell r="M15">
            <v>179</v>
          </cell>
          <cell r="N15">
            <v>66.66666666666667</v>
          </cell>
          <cell r="O15">
            <v>132</v>
          </cell>
          <cell r="P15">
            <v>49.16201117318436</v>
          </cell>
          <cell r="Q15">
            <v>311</v>
          </cell>
          <cell r="R15">
            <v>115.82867783985103</v>
          </cell>
          <cell r="T15" t="str">
            <v>Parkland</v>
          </cell>
          <cell r="U15">
            <v>2452</v>
          </cell>
          <cell r="V15">
            <v>160</v>
          </cell>
          <cell r="W15">
            <v>65.25285481239804</v>
          </cell>
          <cell r="X15">
            <v>104</v>
          </cell>
          <cell r="Y15">
            <v>42.41435562805873</v>
          </cell>
          <cell r="Z15">
            <v>264</v>
          </cell>
          <cell r="AA15">
            <v>107.66721044045677</v>
          </cell>
        </row>
        <row r="16">
          <cell r="B16" t="str">
            <v>Norman</v>
          </cell>
          <cell r="C16">
            <v>2395</v>
          </cell>
          <cell r="D16">
            <v>117</v>
          </cell>
          <cell r="E16">
            <v>48.8517745302714</v>
          </cell>
          <cell r="F16">
            <v>108</v>
          </cell>
          <cell r="G16">
            <v>45.093945720250524</v>
          </cell>
          <cell r="H16">
            <v>225</v>
          </cell>
          <cell r="I16">
            <v>93.94572025052192</v>
          </cell>
          <cell r="K16" t="str">
            <v>Norman</v>
          </cell>
          <cell r="L16">
            <v>2286</v>
          </cell>
          <cell r="M16">
            <v>113</v>
          </cell>
          <cell r="N16">
            <v>49.43132108486439</v>
          </cell>
          <cell r="O16">
            <v>122</v>
          </cell>
          <cell r="P16">
            <v>53.36832895888014</v>
          </cell>
          <cell r="Q16">
            <v>235</v>
          </cell>
          <cell r="R16">
            <v>102.79965004374453</v>
          </cell>
          <cell r="T16" t="str">
            <v>Norman</v>
          </cell>
          <cell r="U16">
            <v>2189</v>
          </cell>
          <cell r="V16">
            <v>96</v>
          </cell>
          <cell r="W16">
            <v>43.85564184559159</v>
          </cell>
          <cell r="X16">
            <v>74</v>
          </cell>
          <cell r="Y16">
            <v>33.805390589310186</v>
          </cell>
          <cell r="Z16">
            <v>170</v>
          </cell>
          <cell r="AA16">
            <v>77.66103243490178</v>
          </cell>
        </row>
        <row r="17">
          <cell r="B17" t="str">
            <v>Burntwood</v>
          </cell>
          <cell r="C17">
            <v>6101</v>
          </cell>
          <cell r="D17">
            <v>176</v>
          </cell>
          <cell r="E17">
            <v>28.847729880347483</v>
          </cell>
          <cell r="F17">
            <v>247</v>
          </cell>
          <cell r="G17">
            <v>40.48516636616948</v>
          </cell>
          <cell r="H17">
            <v>423</v>
          </cell>
          <cell r="I17">
            <v>69.33289624651697</v>
          </cell>
          <cell r="K17" t="str">
            <v>Burntwood</v>
          </cell>
          <cell r="L17">
            <v>5665</v>
          </cell>
          <cell r="M17">
            <v>225</v>
          </cell>
          <cell r="N17">
            <v>39.71756398940865</v>
          </cell>
          <cell r="O17">
            <v>249</v>
          </cell>
          <cell r="P17">
            <v>43.95410414827891</v>
          </cell>
          <cell r="Q17">
            <v>474</v>
          </cell>
          <cell r="R17">
            <v>83.67166813768756</v>
          </cell>
          <cell r="T17" t="str">
            <v>Burntwood</v>
          </cell>
          <cell r="U17">
            <v>5259</v>
          </cell>
          <cell r="V17">
            <v>185</v>
          </cell>
          <cell r="W17">
            <v>35.17779045445902</v>
          </cell>
          <cell r="X17">
            <v>201</v>
          </cell>
          <cell r="Y17">
            <v>38.220193953223045</v>
          </cell>
          <cell r="Z17">
            <v>386</v>
          </cell>
          <cell r="AA17">
            <v>73.39798440768207</v>
          </cell>
        </row>
        <row r="18">
          <cell r="B18" t="str">
            <v>Churchill</v>
          </cell>
          <cell r="C18">
            <v>149</v>
          </cell>
          <cell r="D18">
            <v>9</v>
          </cell>
          <cell r="E18">
            <v>60.40268456375839</v>
          </cell>
          <cell r="F18">
            <v>7</v>
          </cell>
          <cell r="G18">
            <v>46.97986577181208</v>
          </cell>
          <cell r="H18">
            <v>16</v>
          </cell>
          <cell r="I18">
            <v>107.38255033557047</v>
          </cell>
          <cell r="K18" t="str">
            <v>Churchill</v>
          </cell>
          <cell r="L18">
            <v>115</v>
          </cell>
          <cell r="Q18">
            <v>8</v>
          </cell>
          <cell r="R18">
            <v>69.56521739130434</v>
          </cell>
          <cell r="T18" t="str">
            <v>Churchill</v>
          </cell>
          <cell r="U18">
            <v>87</v>
          </cell>
          <cell r="Z18">
            <v>8</v>
          </cell>
          <cell r="AA18">
            <v>91.95402298850574</v>
          </cell>
        </row>
      </sheetData>
      <sheetData sheetId="52">
        <row r="7">
          <cell r="B7" t="str">
            <v> Winnipeg</v>
          </cell>
          <cell r="C7">
            <v>46727</v>
          </cell>
          <cell r="D7">
            <v>415</v>
          </cell>
          <cell r="E7">
            <v>8.881374794016308</v>
          </cell>
          <cell r="F7">
            <v>192</v>
          </cell>
          <cell r="G7">
            <v>4.108973398677424</v>
          </cell>
          <cell r="H7">
            <v>152</v>
          </cell>
          <cell r="I7">
            <v>3.252937273952961</v>
          </cell>
          <cell r="K7" t="str">
            <v> Winnipeg</v>
          </cell>
          <cell r="L7">
            <v>42475</v>
          </cell>
          <cell r="M7">
            <v>378</v>
          </cell>
          <cell r="N7">
            <v>8.899352560329605</v>
          </cell>
          <cell r="O7">
            <v>208</v>
          </cell>
          <cell r="P7">
            <v>4.896998234255444</v>
          </cell>
          <cell r="Q7">
            <v>156</v>
          </cell>
          <cell r="R7">
            <v>3.6727486756915835</v>
          </cell>
          <cell r="T7" t="str">
            <v> Winnipeg</v>
          </cell>
          <cell r="U7">
            <v>36713</v>
          </cell>
          <cell r="V7">
            <v>348</v>
          </cell>
          <cell r="W7">
            <v>9.478931168795794</v>
          </cell>
          <cell r="X7">
            <v>131</v>
          </cell>
          <cell r="Y7">
            <v>3.5682183422765776</v>
          </cell>
          <cell r="Z7">
            <v>159</v>
          </cell>
          <cell r="AA7">
            <v>4.330890965053251</v>
          </cell>
        </row>
        <row r="8">
          <cell r="B8" t="str">
            <v>Brandon</v>
          </cell>
          <cell r="C8">
            <v>3522</v>
          </cell>
          <cell r="D8">
            <v>53</v>
          </cell>
          <cell r="E8">
            <v>15.048268029528677</v>
          </cell>
          <cell r="F8">
            <v>20</v>
          </cell>
          <cell r="G8">
            <v>5.6785917092561045</v>
          </cell>
          <cell r="H8">
            <v>16</v>
          </cell>
          <cell r="I8">
            <v>4.542873367404884</v>
          </cell>
          <cell r="K8" t="str">
            <v>Brandon</v>
          </cell>
          <cell r="L8">
            <v>3126</v>
          </cell>
          <cell r="M8">
            <v>63</v>
          </cell>
          <cell r="N8">
            <v>20.15355086372361</v>
          </cell>
          <cell r="O8">
            <v>27</v>
          </cell>
          <cell r="P8">
            <v>8.637236084452976</v>
          </cell>
          <cell r="Q8">
            <v>14</v>
          </cell>
          <cell r="R8">
            <v>4.478566858605246</v>
          </cell>
          <cell r="T8" t="str">
            <v>Brandon</v>
          </cell>
          <cell r="U8">
            <v>2792</v>
          </cell>
          <cell r="V8">
            <v>55</v>
          </cell>
          <cell r="W8">
            <v>19.69914040114613</v>
          </cell>
          <cell r="X8">
            <v>11</v>
          </cell>
          <cell r="Y8">
            <v>3.9398280802292263</v>
          </cell>
          <cell r="Z8">
            <v>15</v>
          </cell>
          <cell r="AA8">
            <v>5.3724928366762175</v>
          </cell>
        </row>
        <row r="9">
          <cell r="B9" t="str">
            <v>North Eastman</v>
          </cell>
          <cell r="C9">
            <v>2670</v>
          </cell>
          <cell r="D9">
            <v>54</v>
          </cell>
          <cell r="E9">
            <v>20.224719101123597</v>
          </cell>
          <cell r="F9">
            <v>20</v>
          </cell>
          <cell r="G9">
            <v>7.49063670411985</v>
          </cell>
          <cell r="H9">
            <v>14</v>
          </cell>
          <cell r="I9">
            <v>5.2434456928838955</v>
          </cell>
          <cell r="K9" t="str">
            <v>North Eastman</v>
          </cell>
          <cell r="L9">
            <v>2665</v>
          </cell>
          <cell r="M9">
            <v>49</v>
          </cell>
          <cell r="N9">
            <v>18.386491557223266</v>
          </cell>
          <cell r="O9">
            <v>17</v>
          </cell>
          <cell r="P9">
            <v>6.378986866791744</v>
          </cell>
          <cell r="Q9">
            <v>13</v>
          </cell>
          <cell r="R9">
            <v>4.878048780487805</v>
          </cell>
          <cell r="T9" t="str">
            <v>North Eastman</v>
          </cell>
          <cell r="U9">
            <v>2414</v>
          </cell>
          <cell r="V9">
            <v>27</v>
          </cell>
          <cell r="W9">
            <v>11.184755592377796</v>
          </cell>
          <cell r="X9">
            <v>3</v>
          </cell>
          <cell r="Y9">
            <v>1.2427506213753108</v>
          </cell>
          <cell r="Z9">
            <v>8</v>
          </cell>
          <cell r="AA9">
            <v>3.3140016570008286</v>
          </cell>
        </row>
        <row r="10">
          <cell r="B10" t="str">
            <v>South Eastman</v>
          </cell>
          <cell r="C10">
            <v>3869</v>
          </cell>
          <cell r="D10">
            <v>86</v>
          </cell>
          <cell r="E10">
            <v>22.227965882657017</v>
          </cell>
          <cell r="F10">
            <v>16</v>
          </cell>
          <cell r="G10">
            <v>4.135435513052468</v>
          </cell>
          <cell r="H10">
            <v>13</v>
          </cell>
          <cell r="I10">
            <v>3.3600413543551304</v>
          </cell>
          <cell r="K10" t="str">
            <v>South Eastman</v>
          </cell>
          <cell r="L10">
            <v>3714</v>
          </cell>
          <cell r="M10">
            <v>56</v>
          </cell>
          <cell r="N10">
            <v>15.078082929456112</v>
          </cell>
          <cell r="O10">
            <v>12</v>
          </cell>
          <cell r="P10">
            <v>3.231017770597738</v>
          </cell>
          <cell r="Q10">
            <v>9</v>
          </cell>
          <cell r="R10">
            <v>2.4232633279483036</v>
          </cell>
          <cell r="T10" t="str">
            <v>South Eastman</v>
          </cell>
          <cell r="U10">
            <v>3581</v>
          </cell>
          <cell r="V10">
            <v>21</v>
          </cell>
          <cell r="W10">
            <v>5.864283719631388</v>
          </cell>
          <cell r="X10">
            <v>10</v>
          </cell>
          <cell r="Y10">
            <v>2.7925160569673277</v>
          </cell>
          <cell r="Z10">
            <v>4</v>
          </cell>
          <cell r="AA10">
            <v>1.117006422786931</v>
          </cell>
        </row>
        <row r="11">
          <cell r="B11" t="str">
            <v>Interlake</v>
          </cell>
          <cell r="C11">
            <v>4823</v>
          </cell>
          <cell r="D11">
            <v>85</v>
          </cell>
          <cell r="E11">
            <v>17.62388554841385</v>
          </cell>
          <cell r="F11">
            <v>58</v>
          </cell>
          <cell r="G11">
            <v>12.025710138917686</v>
          </cell>
          <cell r="H11">
            <v>25</v>
          </cell>
          <cell r="I11">
            <v>5.183495749533486</v>
          </cell>
          <cell r="K11" t="str">
            <v>Interlake</v>
          </cell>
          <cell r="L11">
            <v>4521</v>
          </cell>
          <cell r="M11">
            <v>75</v>
          </cell>
          <cell r="N11">
            <v>16.5892501658925</v>
          </cell>
          <cell r="O11">
            <v>42</v>
          </cell>
          <cell r="P11">
            <v>9.289980092899802</v>
          </cell>
          <cell r="Q11">
            <v>19</v>
          </cell>
          <cell r="R11">
            <v>4.202610042026101</v>
          </cell>
          <cell r="T11" t="str">
            <v>Interlake</v>
          </cell>
          <cell r="U11">
            <v>4008</v>
          </cell>
          <cell r="V11">
            <v>45</v>
          </cell>
          <cell r="W11">
            <v>11.22754491017964</v>
          </cell>
          <cell r="X11">
            <v>32</v>
          </cell>
          <cell r="Y11">
            <v>7.984031936127744</v>
          </cell>
          <cell r="Z11">
            <v>11</v>
          </cell>
          <cell r="AA11">
            <v>2.744510978043912</v>
          </cell>
        </row>
        <row r="12">
          <cell r="B12" t="str">
            <v>Central</v>
          </cell>
          <cell r="C12">
            <v>7337</v>
          </cell>
          <cell r="D12">
            <v>155</v>
          </cell>
          <cell r="E12">
            <v>21.12580073599564</v>
          </cell>
          <cell r="F12">
            <v>63</v>
          </cell>
          <cell r="G12">
            <v>8.586615783017582</v>
          </cell>
          <cell r="H12">
            <v>31</v>
          </cell>
          <cell r="I12">
            <v>4.225160147199127</v>
          </cell>
          <cell r="K12" t="str">
            <v>Central</v>
          </cell>
          <cell r="L12">
            <v>7169</v>
          </cell>
          <cell r="M12">
            <v>147</v>
          </cell>
          <cell r="N12">
            <v>20.50495187613335</v>
          </cell>
          <cell r="O12">
            <v>50</v>
          </cell>
          <cell r="P12">
            <v>6.9744734272562425</v>
          </cell>
          <cell r="Q12">
            <v>39</v>
          </cell>
          <cell r="R12">
            <v>5.4400892732598685</v>
          </cell>
          <cell r="T12" t="str">
            <v>Central</v>
          </cell>
          <cell r="U12">
            <v>6758</v>
          </cell>
          <cell r="V12">
            <v>85</v>
          </cell>
          <cell r="W12">
            <v>12.577685705830127</v>
          </cell>
          <cell r="X12">
            <v>46</v>
          </cell>
          <cell r="Y12">
            <v>6.806747558449246</v>
          </cell>
          <cell r="Z12">
            <v>28</v>
          </cell>
          <cell r="AA12">
            <v>4.143237644273453</v>
          </cell>
        </row>
        <row r="13">
          <cell r="B13" t="str">
            <v>Assiniboine</v>
          </cell>
          <cell r="C13">
            <v>4667</v>
          </cell>
          <cell r="D13">
            <v>91</v>
          </cell>
          <cell r="E13">
            <v>19.498607242339833</v>
          </cell>
          <cell r="F13">
            <v>107</v>
          </cell>
          <cell r="G13">
            <v>22.926933790443538</v>
          </cell>
          <cell r="H13">
            <v>25</v>
          </cell>
          <cell r="I13">
            <v>5.356760231412042</v>
          </cell>
          <cell r="K13" t="str">
            <v>Assiniboine</v>
          </cell>
          <cell r="L13">
            <v>4072</v>
          </cell>
          <cell r="M13">
            <v>93</v>
          </cell>
          <cell r="N13">
            <v>22.838899803536346</v>
          </cell>
          <cell r="O13">
            <v>121</v>
          </cell>
          <cell r="P13">
            <v>29.715127701375245</v>
          </cell>
          <cell r="Q13">
            <v>20</v>
          </cell>
          <cell r="R13">
            <v>4.911591355599215</v>
          </cell>
          <cell r="T13" t="str">
            <v>Assiniboine</v>
          </cell>
          <cell r="U13">
            <v>3609</v>
          </cell>
          <cell r="V13">
            <v>87</v>
          </cell>
          <cell r="W13">
            <v>24.106400665004156</v>
          </cell>
          <cell r="X13">
            <v>81</v>
          </cell>
          <cell r="Y13">
            <v>22.443890274314214</v>
          </cell>
          <cell r="Z13">
            <v>14</v>
          </cell>
          <cell r="AA13">
            <v>3.8791909116098644</v>
          </cell>
        </row>
        <row r="14">
          <cell r="B14" t="str">
            <v>Parkland</v>
          </cell>
          <cell r="C14">
            <v>2827</v>
          </cell>
          <cell r="D14">
            <v>83</v>
          </cell>
          <cell r="E14">
            <v>29.359745313052706</v>
          </cell>
          <cell r="F14">
            <v>17</v>
          </cell>
          <cell r="G14">
            <v>6.013441811107181</v>
          </cell>
          <cell r="H14">
            <v>38</v>
          </cell>
          <cell r="I14">
            <v>13.441811107180756</v>
          </cell>
          <cell r="K14" t="str">
            <v>Parkland</v>
          </cell>
          <cell r="L14">
            <v>2685</v>
          </cell>
          <cell r="M14">
            <v>105</v>
          </cell>
          <cell r="N14">
            <v>39.10614525139665</v>
          </cell>
          <cell r="O14">
            <v>22</v>
          </cell>
          <cell r="P14">
            <v>8.193668528864059</v>
          </cell>
          <cell r="Q14">
            <v>43</v>
          </cell>
          <cell r="R14">
            <v>16.01489757914339</v>
          </cell>
          <cell r="T14" t="str">
            <v>Parkland</v>
          </cell>
          <cell r="U14">
            <v>2452</v>
          </cell>
          <cell r="V14">
            <v>89</v>
          </cell>
          <cell r="W14">
            <v>36.296900489396414</v>
          </cell>
          <cell r="X14">
            <v>25</v>
          </cell>
          <cell r="Y14">
            <v>10.195758564437194</v>
          </cell>
          <cell r="Z14">
            <v>29</v>
          </cell>
          <cell r="AA14">
            <v>11.827079934747145</v>
          </cell>
        </row>
        <row r="15">
          <cell r="B15" t="str">
            <v>Norman</v>
          </cell>
          <cell r="C15">
            <v>2395</v>
          </cell>
          <cell r="D15">
            <v>82</v>
          </cell>
          <cell r="E15">
            <v>34.23799582463466</v>
          </cell>
          <cell r="F15">
            <v>19</v>
          </cell>
          <cell r="G15">
            <v>7.933194154488517</v>
          </cell>
          <cell r="H15">
            <v>26</v>
          </cell>
          <cell r="I15">
            <v>10.855949895615867</v>
          </cell>
          <cell r="K15" t="str">
            <v>Norman</v>
          </cell>
          <cell r="L15">
            <v>2286</v>
          </cell>
          <cell r="M15">
            <v>100</v>
          </cell>
          <cell r="N15">
            <v>43.74453193350831</v>
          </cell>
          <cell r="O15">
            <v>18</v>
          </cell>
          <cell r="P15">
            <v>7.874015748031496</v>
          </cell>
          <cell r="Q15">
            <v>32</v>
          </cell>
          <cell r="R15">
            <v>13.99825021872266</v>
          </cell>
          <cell r="T15" t="str">
            <v>Norman</v>
          </cell>
          <cell r="U15">
            <v>2189</v>
          </cell>
          <cell r="V15">
            <v>74</v>
          </cell>
          <cell r="W15">
            <v>33.805390589310186</v>
          </cell>
          <cell r="X15">
            <v>16</v>
          </cell>
          <cell r="Y15">
            <v>7.3092736409319325</v>
          </cell>
          <cell r="Z15">
            <v>23</v>
          </cell>
          <cell r="AA15">
            <v>10.507080858839652</v>
          </cell>
        </row>
        <row r="16">
          <cell r="B16" t="str">
            <v>Burntwood</v>
          </cell>
          <cell r="C16">
            <v>6101</v>
          </cell>
          <cell r="D16">
            <v>122</v>
          </cell>
          <cell r="E16">
            <v>19.996721848877232</v>
          </cell>
          <cell r="F16">
            <v>21</v>
          </cell>
          <cell r="G16">
            <v>3.4420586789050973</v>
          </cell>
          <cell r="H16">
            <v>52</v>
          </cell>
          <cell r="I16">
            <v>8.523192919193574</v>
          </cell>
          <cell r="K16" t="str">
            <v>Burntwood</v>
          </cell>
          <cell r="L16">
            <v>5665</v>
          </cell>
          <cell r="M16">
            <v>155</v>
          </cell>
          <cell r="N16">
            <v>27.36098852603707</v>
          </cell>
          <cell r="O16">
            <v>13</v>
          </cell>
          <cell r="P16">
            <v>2.294792586054722</v>
          </cell>
          <cell r="Q16">
            <v>53</v>
          </cell>
          <cell r="R16">
            <v>9.355692850838482</v>
          </cell>
          <cell r="T16" t="str">
            <v>Burntwood</v>
          </cell>
          <cell r="U16">
            <v>5259</v>
          </cell>
          <cell r="V16">
            <v>111</v>
          </cell>
          <cell r="W16">
            <v>21.106674272675413</v>
          </cell>
          <cell r="X16">
            <v>25</v>
          </cell>
          <cell r="Y16">
            <v>4.753755466818787</v>
          </cell>
          <cell r="Z16">
            <v>43</v>
          </cell>
          <cell r="AA16">
            <v>8.176459402928314</v>
          </cell>
        </row>
        <row r="17">
          <cell r="B17" t="str">
            <v>Churchill</v>
          </cell>
          <cell r="C17">
            <v>149</v>
          </cell>
          <cell r="D17">
            <v>7</v>
          </cell>
          <cell r="E17">
            <v>46.97986577181208</v>
          </cell>
          <cell r="F17">
            <v>0</v>
          </cell>
          <cell r="G17">
            <v>0</v>
          </cell>
          <cell r="H17">
            <v>4</v>
          </cell>
          <cell r="I17">
            <v>26.845637583892618</v>
          </cell>
          <cell r="K17" t="str">
            <v>Churchill</v>
          </cell>
          <cell r="L17">
            <v>115</v>
          </cell>
          <cell r="M17">
            <v>2</v>
          </cell>
          <cell r="N17">
            <v>17.391304347826086</v>
          </cell>
          <cell r="O17">
            <v>1</v>
          </cell>
          <cell r="P17">
            <v>8.695652173913043</v>
          </cell>
          <cell r="Q17">
            <v>0</v>
          </cell>
          <cell r="R17">
            <v>0</v>
          </cell>
          <cell r="T17" t="str">
            <v>Churchill</v>
          </cell>
          <cell r="U17">
            <v>87</v>
          </cell>
          <cell r="V17">
            <v>4</v>
          </cell>
          <cell r="W17">
            <v>45.97701149425287</v>
          </cell>
          <cell r="X17">
            <v>1</v>
          </cell>
          <cell r="Y17">
            <v>11.494252873563218</v>
          </cell>
          <cell r="Z17">
            <v>0</v>
          </cell>
          <cell r="AA17">
            <v>0</v>
          </cell>
        </row>
        <row r="19">
          <cell r="B19" t="str">
            <v> MANITOBA</v>
          </cell>
          <cell r="C19">
            <v>85087</v>
          </cell>
          <cell r="D19">
            <v>1233</v>
          </cell>
          <cell r="E19">
            <v>14.491050336714187</v>
          </cell>
          <cell r="F19">
            <v>533</v>
          </cell>
          <cell r="G19">
            <v>6.264176666235735</v>
          </cell>
          <cell r="H19">
            <v>396</v>
          </cell>
          <cell r="I19">
            <v>4.654059962156381</v>
          </cell>
          <cell r="K19" t="str">
            <v> MANITOBA</v>
          </cell>
          <cell r="L19">
            <v>78493</v>
          </cell>
          <cell r="M19">
            <v>1223</v>
          </cell>
          <cell r="N19">
            <v>15.581007223574076</v>
          </cell>
          <cell r="O19">
            <v>531</v>
          </cell>
          <cell r="P19">
            <v>6.7649344527537485</v>
          </cell>
          <cell r="Q19">
            <v>398</v>
          </cell>
          <cell r="R19">
            <v>5.070515842177009</v>
          </cell>
          <cell r="T19" t="str">
            <v> MANITOBA</v>
          </cell>
          <cell r="U19">
            <v>69862</v>
          </cell>
          <cell r="V19">
            <v>946</v>
          </cell>
          <cell r="W19">
            <v>13.540980790701669</v>
          </cell>
          <cell r="X19">
            <v>381</v>
          </cell>
          <cell r="Y19">
            <v>5.453608542555323</v>
          </cell>
          <cell r="Z19">
            <v>334</v>
          </cell>
          <cell r="AA19">
            <v>4.780853682975008</v>
          </cell>
        </row>
      </sheetData>
      <sheetData sheetId="53">
        <row r="8">
          <cell r="B8" t="str">
            <v>10 - Winnipeg</v>
          </cell>
          <cell r="C8">
            <v>46727</v>
          </cell>
          <cell r="D8">
            <v>3656</v>
          </cell>
          <cell r="E8">
            <v>78.24170179981596</v>
          </cell>
          <cell r="F8">
            <v>42475</v>
          </cell>
          <cell r="G8">
            <v>3011</v>
          </cell>
          <cell r="H8">
            <v>70.88875809299589</v>
          </cell>
          <cell r="I8">
            <v>36713</v>
          </cell>
          <cell r="J8">
            <v>2549</v>
          </cell>
          <cell r="K8">
            <v>69.43044698063356</v>
          </cell>
        </row>
        <row r="9">
          <cell r="B9" t="str">
            <v>15 - Brandon</v>
          </cell>
          <cell r="C9">
            <v>3522</v>
          </cell>
          <cell r="D9">
            <v>676</v>
          </cell>
          <cell r="E9">
            <v>191.93639977285633</v>
          </cell>
          <cell r="F9">
            <v>3126</v>
          </cell>
          <cell r="G9">
            <v>460</v>
          </cell>
          <cell r="H9">
            <v>147.15291106845808</v>
          </cell>
          <cell r="I9">
            <v>2792</v>
          </cell>
          <cell r="J9">
            <v>293</v>
          </cell>
          <cell r="K9">
            <v>104.94269340974212</v>
          </cell>
        </row>
        <row r="10">
          <cell r="B10" t="str">
            <v>20 - North Eastman</v>
          </cell>
          <cell r="C10">
            <v>2670</v>
          </cell>
          <cell r="D10">
            <v>642</v>
          </cell>
          <cell r="E10">
            <v>240.4494382022472</v>
          </cell>
          <cell r="F10">
            <v>2665</v>
          </cell>
          <cell r="G10">
            <v>436</v>
          </cell>
          <cell r="H10">
            <v>163.60225140712944</v>
          </cell>
          <cell r="I10">
            <v>2414</v>
          </cell>
          <cell r="J10">
            <v>358</v>
          </cell>
          <cell r="K10">
            <v>148.30157415078708</v>
          </cell>
        </row>
        <row r="11">
          <cell r="B11" t="str">
            <v>25 - South Eastman</v>
          </cell>
          <cell r="C11">
            <v>3869</v>
          </cell>
          <cell r="D11">
            <v>304</v>
          </cell>
          <cell r="E11">
            <v>78.5732747479969</v>
          </cell>
          <cell r="F11">
            <v>3714</v>
          </cell>
          <cell r="G11">
            <v>286</v>
          </cell>
          <cell r="H11">
            <v>77.00592353257943</v>
          </cell>
          <cell r="I11">
            <v>3581</v>
          </cell>
          <cell r="J11">
            <v>182</v>
          </cell>
          <cell r="K11">
            <v>50.82379223680536</v>
          </cell>
        </row>
        <row r="12">
          <cell r="B12" t="str">
            <v>30 - Interlake</v>
          </cell>
          <cell r="C12">
            <v>4823</v>
          </cell>
          <cell r="D12">
            <v>635</v>
          </cell>
          <cell r="E12">
            <v>131.66079203815053</v>
          </cell>
          <cell r="F12">
            <v>4521</v>
          </cell>
          <cell r="G12">
            <v>495</v>
          </cell>
          <cell r="H12">
            <v>109.48905109489051</v>
          </cell>
          <cell r="I12">
            <v>4008</v>
          </cell>
          <cell r="J12">
            <v>414</v>
          </cell>
          <cell r="K12">
            <v>103.2934131736527</v>
          </cell>
        </row>
        <row r="13">
          <cell r="B13" t="str">
            <v>40 - Central</v>
          </cell>
          <cell r="C13">
            <v>7337</v>
          </cell>
          <cell r="D13">
            <v>1258</v>
          </cell>
          <cell r="E13">
            <v>171.459724683113</v>
          </cell>
          <cell r="F13">
            <v>7169</v>
          </cell>
          <cell r="G13">
            <v>1141</v>
          </cell>
          <cell r="H13">
            <v>159.15748360998745</v>
          </cell>
          <cell r="I13">
            <v>6758</v>
          </cell>
          <cell r="J13">
            <v>821</v>
          </cell>
          <cell r="K13">
            <v>121.48564664101805</v>
          </cell>
        </row>
        <row r="14">
          <cell r="B14" t="str">
            <v>45 - Assiniboine</v>
          </cell>
          <cell r="C14">
            <v>4667</v>
          </cell>
          <cell r="D14">
            <v>915</v>
          </cell>
          <cell r="E14">
            <v>196.05742446968074</v>
          </cell>
          <cell r="F14">
            <v>4072</v>
          </cell>
          <cell r="G14">
            <v>715</v>
          </cell>
          <cell r="H14">
            <v>175.5893909626719</v>
          </cell>
          <cell r="I14">
            <v>3609</v>
          </cell>
          <cell r="J14">
            <v>448</v>
          </cell>
          <cell r="K14">
            <v>124.13410917151566</v>
          </cell>
        </row>
        <row r="15">
          <cell r="B15" t="str">
            <v>60 - Parkland</v>
          </cell>
          <cell r="C15">
            <v>2827</v>
          </cell>
          <cell r="D15">
            <v>1182</v>
          </cell>
          <cell r="E15">
            <v>418.1110718075699</v>
          </cell>
          <cell r="F15">
            <v>2685</v>
          </cell>
          <cell r="G15">
            <v>1062</v>
          </cell>
          <cell r="H15">
            <v>395.53072625698326</v>
          </cell>
          <cell r="I15">
            <v>2452</v>
          </cell>
          <cell r="J15">
            <v>614</v>
          </cell>
          <cell r="K15">
            <v>250.40783034257748</v>
          </cell>
        </row>
        <row r="16">
          <cell r="B16" t="str">
            <v>70 - Norman</v>
          </cell>
          <cell r="C16">
            <v>2395</v>
          </cell>
          <cell r="D16">
            <v>796</v>
          </cell>
          <cell r="E16">
            <v>332.3590814196242</v>
          </cell>
          <cell r="F16">
            <v>2286</v>
          </cell>
          <cell r="G16">
            <v>747</v>
          </cell>
          <cell r="H16">
            <v>326.7716535433071</v>
          </cell>
          <cell r="I16">
            <v>2189</v>
          </cell>
          <cell r="J16">
            <v>466</v>
          </cell>
          <cell r="K16">
            <v>212.88259479214253</v>
          </cell>
        </row>
        <row r="17">
          <cell r="B17" t="str">
            <v>80 - Burntwood</v>
          </cell>
          <cell r="C17">
            <v>6101</v>
          </cell>
          <cell r="D17">
            <v>1911</v>
          </cell>
          <cell r="E17">
            <v>313.2273397803639</v>
          </cell>
          <cell r="F17">
            <v>5665</v>
          </cell>
          <cell r="G17">
            <v>1542</v>
          </cell>
          <cell r="H17">
            <v>272.19770520741395</v>
          </cell>
          <cell r="I17">
            <v>5259</v>
          </cell>
          <cell r="J17">
            <v>1214</v>
          </cell>
          <cell r="K17">
            <v>230.8423654687203</v>
          </cell>
        </row>
        <row r="18">
          <cell r="B18" t="str">
            <v>90 - Churchill</v>
          </cell>
          <cell r="C18">
            <v>149</v>
          </cell>
          <cell r="D18">
            <v>38</v>
          </cell>
          <cell r="E18">
            <v>255.03355704697987</v>
          </cell>
          <cell r="F18">
            <v>115</v>
          </cell>
          <cell r="G18">
            <v>25</v>
          </cell>
          <cell r="H18">
            <v>217.3913043478261</v>
          </cell>
          <cell r="I18">
            <v>87</v>
          </cell>
          <cell r="J18">
            <v>16</v>
          </cell>
          <cell r="K18">
            <v>183.90804597701148</v>
          </cell>
        </row>
        <row r="20">
          <cell r="B20" t="str">
            <v> MANITOBA</v>
          </cell>
          <cell r="C20">
            <v>85087</v>
          </cell>
          <cell r="D20">
            <v>12013</v>
          </cell>
          <cell r="E20">
            <v>141.18490486208233</v>
          </cell>
          <cell r="F20">
            <v>78493</v>
          </cell>
          <cell r="G20">
            <v>9920</v>
          </cell>
          <cell r="H20">
            <v>126.38069636782897</v>
          </cell>
          <cell r="I20">
            <v>69862</v>
          </cell>
          <cell r="J20">
            <v>7375</v>
          </cell>
          <cell r="K20">
            <v>105.56525722137928</v>
          </cell>
        </row>
      </sheetData>
      <sheetData sheetId="56">
        <row r="4">
          <cell r="B4" t="str">
            <v>RHA</v>
          </cell>
          <cell r="C4" t="str">
            <v>Live Births</v>
          </cell>
          <cell r="D4" t="str">
            <v>Respiratory Infections</v>
          </cell>
          <cell r="E4" t="str">
            <v>Rate
Per 1000</v>
          </cell>
          <cell r="F4" t="str">
            <v>Convulsions,
Pyrexia, &amp;
Other
Symptoms</v>
          </cell>
          <cell r="G4" t="str">
            <v>Rate
Per 1000</v>
          </cell>
          <cell r="H4" t="str">
            <v>Diseases
of the
Digestive
System</v>
          </cell>
          <cell r="I4" t="str">
            <v>Rate
Per 1000</v>
          </cell>
        </row>
        <row r="5">
          <cell r="B5" t="str">
            <v> Winnipeg</v>
          </cell>
          <cell r="C5">
            <v>46727</v>
          </cell>
          <cell r="D5">
            <v>1467</v>
          </cell>
          <cell r="E5">
            <v>31.395124874269694</v>
          </cell>
          <cell r="F5">
            <v>727</v>
          </cell>
          <cell r="G5">
            <v>15.558456566867122</v>
          </cell>
          <cell r="H5">
            <v>676</v>
          </cell>
          <cell r="I5">
            <v>14.467010507843431</v>
          </cell>
        </row>
        <row r="6">
          <cell r="B6" t="str">
            <v>Brandon</v>
          </cell>
          <cell r="C6">
            <v>3522</v>
          </cell>
          <cell r="D6">
            <v>386</v>
          </cell>
          <cell r="E6">
            <v>109.59681998864282</v>
          </cell>
          <cell r="F6">
            <v>145</v>
          </cell>
          <cell r="G6">
            <v>41.169789892106756</v>
          </cell>
          <cell r="H6">
            <v>153</v>
          </cell>
          <cell r="I6">
            <v>43.441226575809196</v>
          </cell>
        </row>
        <row r="7">
          <cell r="B7" t="str">
            <v>North Eastman</v>
          </cell>
          <cell r="C7">
            <v>2670</v>
          </cell>
          <cell r="D7">
            <v>392</v>
          </cell>
          <cell r="E7">
            <v>146.81647940074907</v>
          </cell>
          <cell r="F7">
            <v>149</v>
          </cell>
          <cell r="G7">
            <v>55.80524344569288</v>
          </cell>
          <cell r="H7">
            <v>146</v>
          </cell>
          <cell r="I7">
            <v>54.6816479400749</v>
          </cell>
        </row>
        <row r="8">
          <cell r="B8" t="str">
            <v>South Eastman</v>
          </cell>
          <cell r="C8">
            <v>3869</v>
          </cell>
          <cell r="D8">
            <v>142</v>
          </cell>
          <cell r="E8">
            <v>36.70199017834066</v>
          </cell>
          <cell r="F8">
            <v>60</v>
          </cell>
          <cell r="G8">
            <v>15.507883173946757</v>
          </cell>
          <cell r="H8">
            <v>58</v>
          </cell>
          <cell r="I8">
            <v>14.990953734815198</v>
          </cell>
        </row>
        <row r="9">
          <cell r="B9" t="str">
            <v>Interlake</v>
          </cell>
          <cell r="C9">
            <v>4823</v>
          </cell>
          <cell r="D9">
            <v>319</v>
          </cell>
          <cell r="E9">
            <v>66.14140576404728</v>
          </cell>
          <cell r="F9">
            <v>114</v>
          </cell>
          <cell r="G9">
            <v>23.636740617872693</v>
          </cell>
          <cell r="H9">
            <v>100</v>
          </cell>
          <cell r="I9">
            <v>20.733982998133943</v>
          </cell>
        </row>
        <row r="10">
          <cell r="B10" t="str">
            <v>Central</v>
          </cell>
          <cell r="C10">
            <v>7337</v>
          </cell>
          <cell r="D10">
            <v>666</v>
          </cell>
          <cell r="E10">
            <v>90.77279542047158</v>
          </cell>
          <cell r="F10">
            <v>286</v>
          </cell>
          <cell r="G10">
            <v>38.980509745127435</v>
          </cell>
          <cell r="H10">
            <v>276</v>
          </cell>
          <cell r="I10">
            <v>37.61755485893417</v>
          </cell>
        </row>
        <row r="11">
          <cell r="B11" t="str">
            <v>Assiniboine</v>
          </cell>
          <cell r="C11">
            <v>4667</v>
          </cell>
          <cell r="D11">
            <v>541</v>
          </cell>
          <cell r="E11">
            <v>115.9202914077566</v>
          </cell>
          <cell r="F11">
            <v>156</v>
          </cell>
          <cell r="G11">
            <v>33.42618384401114</v>
          </cell>
          <cell r="H11">
            <v>193</v>
          </cell>
          <cell r="I11">
            <v>41.354188986500965</v>
          </cell>
        </row>
        <row r="12">
          <cell r="B12" t="str">
            <v>Parkland</v>
          </cell>
          <cell r="C12">
            <v>2827</v>
          </cell>
          <cell r="D12">
            <v>844</v>
          </cell>
          <cell r="E12">
            <v>298.5496993279094</v>
          </cell>
          <cell r="F12">
            <v>157</v>
          </cell>
          <cell r="G12">
            <v>55.53590378493102</v>
          </cell>
          <cell r="H12">
            <v>246</v>
          </cell>
          <cell r="I12">
            <v>87.01804032543332</v>
          </cell>
        </row>
        <row r="13">
          <cell r="B13" t="str">
            <v>Norman</v>
          </cell>
          <cell r="C13">
            <v>2395</v>
          </cell>
          <cell r="D13">
            <v>468</v>
          </cell>
          <cell r="E13">
            <v>195.4070981210856</v>
          </cell>
          <cell r="F13">
            <v>126</v>
          </cell>
          <cell r="G13">
            <v>52.609603340292274</v>
          </cell>
          <cell r="H13">
            <v>188</v>
          </cell>
          <cell r="I13">
            <v>78.49686847599165</v>
          </cell>
        </row>
        <row r="14">
          <cell r="B14" t="str">
            <v>Burntwood</v>
          </cell>
          <cell r="C14">
            <v>6101</v>
          </cell>
          <cell r="D14">
            <v>1106</v>
          </cell>
          <cell r="E14">
            <v>181.28175708900181</v>
          </cell>
          <cell r="F14">
            <v>316</v>
          </cell>
          <cell r="G14">
            <v>51.7947877397148</v>
          </cell>
          <cell r="H14">
            <v>286</v>
          </cell>
          <cell r="I14">
            <v>46.87756105556466</v>
          </cell>
        </row>
        <row r="15">
          <cell r="B15" t="str">
            <v>Churchill</v>
          </cell>
          <cell r="C15">
            <v>149</v>
          </cell>
          <cell r="D15">
            <v>15</v>
          </cell>
          <cell r="E15">
            <v>100.67114093959732</v>
          </cell>
          <cell r="F15">
            <v>7</v>
          </cell>
          <cell r="G15">
            <v>46.97986577181208</v>
          </cell>
          <cell r="H15">
            <v>6</v>
          </cell>
          <cell r="I15">
            <v>40.26845637583892</v>
          </cell>
        </row>
        <row r="16">
          <cell r="B16" t="str">
            <v> MANITOBA</v>
          </cell>
          <cell r="C16">
            <v>85087</v>
          </cell>
          <cell r="D16">
            <v>6346</v>
          </cell>
          <cell r="E16">
            <v>74.58248616122322</v>
          </cell>
          <cell r="F16">
            <v>2243</v>
          </cell>
          <cell r="G16">
            <v>26.361253775547382</v>
          </cell>
          <cell r="H16">
            <v>2328</v>
          </cell>
          <cell r="I16">
            <v>27.360231292676907</v>
          </cell>
        </row>
        <row r="18">
          <cell r="B18" t="str">
            <v>NOTES:</v>
          </cell>
          <cell r="C18" t="str">
            <v>Live Births = count of live born babies</v>
          </cell>
        </row>
        <row r="19">
          <cell r="C19" t="str">
            <v>Rate per 1000 = count of babies hospitalized in diagnosis category per 1000 live born babies</v>
          </cell>
        </row>
        <row r="20">
          <cell r="B20" t="str">
            <v>CRITERIA:</v>
          </cell>
          <cell r="C20" t="str">
            <v>&gt; only one admission per diagnosic category per fiscal year counted per baby</v>
          </cell>
        </row>
        <row r="21">
          <cell r="C21" t="str">
            <v>&gt; only admissions without neonatal admissions for same diagnosis included</v>
          </cell>
        </row>
        <row r="22">
          <cell r="C22" t="str">
            <v>&gt; birth admissions, transfer admissions and day surgery admissions excluded</v>
          </cell>
        </row>
        <row r="23">
          <cell r="C23" t="str">
            <v>&gt; only Manitoba resident babies counted</v>
          </cell>
        </row>
        <row r="24">
          <cell r="C24" t="str">
            <v>Convulsions, Pyrexia &amp; Other Symptoms = admissions where any of 16 diagnosis fields contain ICD9CM codes 780 - 799</v>
          </cell>
        </row>
        <row r="25">
          <cell r="C25" t="str">
            <v>Diseases of the Digestive System = admissions where any of 16 diagnosis fields contain ICD9CM codes 520 - 579</v>
          </cell>
        </row>
        <row r="26">
          <cell r="C26" t="str">
            <v>Respiratory Infections = admissions where any of 16 diagnosis fields contain ICD9CM codes 460 - 519 or 078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HA 10 (Winnipeg)"/>
      <sheetName val="RHA 15 (Brandon)"/>
      <sheetName val="RHA 20 (North Eastman)"/>
      <sheetName val="RHA 25 (South Eastman)"/>
      <sheetName val="RHA 30 (Interlake)"/>
      <sheetName val="RHA 40 (Central)"/>
      <sheetName val="RHA 45 (Assiniboine)"/>
      <sheetName val="RHA 60 (Parkland)"/>
      <sheetName val="RHA 70 (Norman)"/>
      <sheetName val="RHA 80 (Burntwood)"/>
      <sheetName val="RHA 90 (Churchill)"/>
      <sheetName val="Rural South"/>
      <sheetName val="rural south high risk chart"/>
      <sheetName val="rural south low risk chart"/>
      <sheetName val="high risk Wpg."/>
      <sheetName val="low risk Wpg."/>
      <sheetName val="high risk Brandon"/>
      <sheetName val="low risk Brandon"/>
      <sheetName val="north"/>
      <sheetName val="high risk north"/>
      <sheetName val="low risk north"/>
      <sheetName val="All MB"/>
      <sheetName val="All MB high risk"/>
      <sheetName val="All MB low risk"/>
      <sheetName val="ASSISTER_RHAS"/>
    </sheetNames>
    <sheetDataSet>
      <sheetData sheetId="24">
        <row r="1">
          <cell r="A1" t="str">
            <v>ptrha</v>
          </cell>
          <cell r="B1" t="str">
            <v>fiscalyear</v>
          </cell>
          <cell r="C1" t="str">
            <v>H_genprac</v>
          </cell>
          <cell r="D1" t="str">
            <v>H_genprac_rate</v>
          </cell>
          <cell r="E1" t="str">
            <v>H_obsgyn</v>
          </cell>
          <cell r="F1" t="str">
            <v>H_obsgyn_rate</v>
          </cell>
          <cell r="G1" t="str">
            <v>H_midwife</v>
          </cell>
          <cell r="H1" t="str">
            <v>H_midwife_rate</v>
          </cell>
          <cell r="I1" t="str">
            <v>H_total</v>
          </cell>
          <cell r="J1" t="str">
            <v>L_genprac</v>
          </cell>
          <cell r="K1" t="str">
            <v>L_genprac_rate</v>
          </cell>
          <cell r="L1" t="str">
            <v>L_obsgyn</v>
          </cell>
          <cell r="M1" t="str">
            <v>L_obsgyn_rate</v>
          </cell>
          <cell r="N1" t="str">
            <v>L_midwife</v>
          </cell>
          <cell r="O1" t="str">
            <v>L_midwife_rate</v>
          </cell>
          <cell r="P1" t="str">
            <v>L_total</v>
          </cell>
        </row>
        <row r="2">
          <cell r="A2" t="str">
            <v>10 - Winnipeg</v>
          </cell>
          <cell r="B2" t="str">
            <v>1988/1989</v>
          </cell>
          <cell r="C2">
            <v>336</v>
          </cell>
          <cell r="D2">
            <v>20.63882063882064</v>
          </cell>
          <cell r="E2">
            <v>1280</v>
          </cell>
          <cell r="F2">
            <v>78.62407862407862</v>
          </cell>
          <cell r="G2">
            <v>0</v>
          </cell>
          <cell r="H2">
            <v>0</v>
          </cell>
          <cell r="I2">
            <v>1628</v>
          </cell>
          <cell r="J2">
            <v>2484</v>
          </cell>
          <cell r="K2">
            <v>32.385919165580184</v>
          </cell>
          <cell r="L2">
            <v>5084</v>
          </cell>
          <cell r="M2">
            <v>66.28422425032595</v>
          </cell>
          <cell r="N2">
            <v>0</v>
          </cell>
          <cell r="O2">
            <v>0</v>
          </cell>
          <cell r="P2">
            <v>7670</v>
          </cell>
        </row>
        <row r="3">
          <cell r="A3" t="str">
            <v>10 - Winnipeg</v>
          </cell>
          <cell r="B3" t="str">
            <v>1989/1990</v>
          </cell>
          <cell r="C3">
            <v>387</v>
          </cell>
          <cell r="D3">
            <v>21.33406835722161</v>
          </cell>
          <cell r="E3">
            <v>1415</v>
          </cell>
          <cell r="F3">
            <v>78.00441014332966</v>
          </cell>
          <cell r="G3">
            <v>0</v>
          </cell>
          <cell r="H3">
            <v>0</v>
          </cell>
          <cell r="I3">
            <v>1814</v>
          </cell>
          <cell r="J3">
            <v>2391</v>
          </cell>
          <cell r="K3">
            <v>31.345044572627163</v>
          </cell>
          <cell r="L3">
            <v>5144</v>
          </cell>
          <cell r="M3">
            <v>67.43576297850026</v>
          </cell>
          <cell r="N3">
            <v>0</v>
          </cell>
          <cell r="O3">
            <v>0</v>
          </cell>
          <cell r="P3">
            <v>7628</v>
          </cell>
        </row>
        <row r="4">
          <cell r="A4" t="str">
            <v>10 - Winnipeg</v>
          </cell>
          <cell r="B4" t="str">
            <v>1990/1991</v>
          </cell>
          <cell r="C4">
            <v>333</v>
          </cell>
          <cell r="D4">
            <v>18.367346938775512</v>
          </cell>
          <cell r="E4">
            <v>1466</v>
          </cell>
          <cell r="F4">
            <v>80.86045228902371</v>
          </cell>
          <cell r="G4">
            <v>0</v>
          </cell>
          <cell r="H4">
            <v>0</v>
          </cell>
          <cell r="I4">
            <v>1813</v>
          </cell>
          <cell r="J4">
            <v>2164</v>
          </cell>
          <cell r="K4">
            <v>28.287581699346404</v>
          </cell>
          <cell r="L4">
            <v>5396</v>
          </cell>
          <cell r="M4">
            <v>70.5359477124183</v>
          </cell>
          <cell r="N4">
            <v>0</v>
          </cell>
          <cell r="O4">
            <v>0</v>
          </cell>
          <cell r="P4">
            <v>7650</v>
          </cell>
        </row>
        <row r="5">
          <cell r="A5" t="str">
            <v>10 - Winnipeg</v>
          </cell>
          <cell r="B5" t="str">
            <v>1991/1992</v>
          </cell>
          <cell r="C5">
            <v>361</v>
          </cell>
          <cell r="D5">
            <v>18.37150127226463</v>
          </cell>
          <cell r="E5">
            <v>1596</v>
          </cell>
          <cell r="F5">
            <v>81.22137404580153</v>
          </cell>
          <cell r="G5">
            <v>0</v>
          </cell>
          <cell r="H5">
            <v>0</v>
          </cell>
          <cell r="I5">
            <v>1965</v>
          </cell>
          <cell r="J5">
            <v>1981</v>
          </cell>
          <cell r="K5">
            <v>26.615611984414887</v>
          </cell>
          <cell r="L5">
            <v>5392</v>
          </cell>
          <cell r="M5">
            <v>72.44390702673653</v>
          </cell>
          <cell r="N5">
            <v>0</v>
          </cell>
          <cell r="O5">
            <v>0</v>
          </cell>
          <cell r="P5">
            <v>7443</v>
          </cell>
        </row>
        <row r="6">
          <cell r="A6" t="str">
            <v>10 - Winnipeg</v>
          </cell>
          <cell r="B6" t="str">
            <v>1992/1993</v>
          </cell>
          <cell r="C6">
            <v>335</v>
          </cell>
          <cell r="D6">
            <v>17.3305742369374</v>
          </cell>
          <cell r="E6">
            <v>1591</v>
          </cell>
          <cell r="F6">
            <v>82.30729436109674</v>
          </cell>
          <cell r="G6">
            <v>0</v>
          </cell>
          <cell r="H6">
            <v>0</v>
          </cell>
          <cell r="I6">
            <v>1933</v>
          </cell>
          <cell r="J6">
            <v>1724</v>
          </cell>
          <cell r="K6">
            <v>23.98108220893031</v>
          </cell>
          <cell r="L6">
            <v>5385</v>
          </cell>
          <cell r="M6">
            <v>74.90610655167617</v>
          </cell>
          <cell r="N6">
            <v>0</v>
          </cell>
          <cell r="O6">
            <v>0</v>
          </cell>
          <cell r="P6">
            <v>7189</v>
          </cell>
        </row>
        <row r="7">
          <cell r="A7" t="str">
            <v>10 - Winnipeg</v>
          </cell>
          <cell r="B7" t="str">
            <v>1993/1994</v>
          </cell>
          <cell r="C7">
            <v>267</v>
          </cell>
          <cell r="D7">
            <v>14.622124863088718</v>
          </cell>
          <cell r="E7">
            <v>1548</v>
          </cell>
          <cell r="F7">
            <v>84.77546549835706</v>
          </cell>
          <cell r="G7">
            <v>0</v>
          </cell>
          <cell r="H7">
            <v>0</v>
          </cell>
          <cell r="I7">
            <v>1826</v>
          </cell>
          <cell r="J7">
            <v>1558</v>
          </cell>
          <cell r="K7">
            <v>21.623872310895212</v>
          </cell>
          <cell r="L7">
            <v>5575</v>
          </cell>
          <cell r="M7">
            <v>77.3768216516308</v>
          </cell>
          <cell r="N7">
            <v>0</v>
          </cell>
          <cell r="O7">
            <v>0</v>
          </cell>
          <cell r="P7">
            <v>7205</v>
          </cell>
        </row>
        <row r="8">
          <cell r="A8" t="str">
            <v>10 - Winnipeg</v>
          </cell>
          <cell r="B8" t="str">
            <v>1994/1995</v>
          </cell>
          <cell r="C8">
            <v>253</v>
          </cell>
          <cell r="D8">
            <v>13.764961915125136</v>
          </cell>
          <cell r="E8">
            <v>1579</v>
          </cell>
          <cell r="F8">
            <v>85.90859630032644</v>
          </cell>
          <cell r="G8">
            <v>0</v>
          </cell>
          <cell r="H8">
            <v>0</v>
          </cell>
          <cell r="I8">
            <v>1838</v>
          </cell>
          <cell r="J8">
            <v>1535</v>
          </cell>
          <cell r="K8">
            <v>21.510650224215247</v>
          </cell>
          <cell r="L8">
            <v>5514</v>
          </cell>
          <cell r="M8">
            <v>77.2701793721973</v>
          </cell>
          <cell r="N8">
            <v>0</v>
          </cell>
          <cell r="O8">
            <v>0</v>
          </cell>
          <cell r="P8">
            <v>7136</v>
          </cell>
        </row>
        <row r="9">
          <cell r="A9" t="str">
            <v>10 - Winnipeg</v>
          </cell>
          <cell r="B9" t="str">
            <v>1995/1996</v>
          </cell>
          <cell r="C9">
            <v>283</v>
          </cell>
          <cell r="D9">
            <v>14.84784889821616</v>
          </cell>
          <cell r="E9">
            <v>1615</v>
          </cell>
          <cell r="F9">
            <v>84.73242392444911</v>
          </cell>
          <cell r="G9">
            <v>0</v>
          </cell>
          <cell r="H9">
            <v>0</v>
          </cell>
          <cell r="I9">
            <v>1906</v>
          </cell>
          <cell r="J9">
            <v>1375</v>
          </cell>
          <cell r="K9">
            <v>20.93483556638246</v>
          </cell>
          <cell r="L9">
            <v>5128</v>
          </cell>
          <cell r="M9">
            <v>78.07551766138855</v>
          </cell>
          <cell r="N9">
            <v>0</v>
          </cell>
          <cell r="O9">
            <v>0</v>
          </cell>
          <cell r="P9">
            <v>6568</v>
          </cell>
        </row>
        <row r="10">
          <cell r="A10" t="str">
            <v>10 - Winnipeg</v>
          </cell>
          <cell r="B10" t="str">
            <v>1996/1997</v>
          </cell>
          <cell r="C10">
            <v>234</v>
          </cell>
          <cell r="D10">
            <v>13.123948401570386</v>
          </cell>
          <cell r="E10">
            <v>1541</v>
          </cell>
          <cell r="F10">
            <v>86.42736960179472</v>
          </cell>
          <cell r="G10">
            <v>0</v>
          </cell>
          <cell r="H10">
            <v>0</v>
          </cell>
          <cell r="I10">
            <v>1783</v>
          </cell>
          <cell r="J10">
            <v>1329</v>
          </cell>
          <cell r="K10">
            <v>20.99857797440354</v>
          </cell>
          <cell r="L10">
            <v>4941</v>
          </cell>
          <cell r="M10">
            <v>78.06920524569442</v>
          </cell>
          <cell r="N10">
            <v>0</v>
          </cell>
          <cell r="O10">
            <v>0</v>
          </cell>
          <cell r="P10">
            <v>6329</v>
          </cell>
        </row>
        <row r="11">
          <cell r="A11" t="str">
            <v>10 - Winnipeg</v>
          </cell>
          <cell r="B11" t="str">
            <v>1997/1998</v>
          </cell>
          <cell r="C11">
            <v>232</v>
          </cell>
          <cell r="D11">
            <v>13.727810650887575</v>
          </cell>
          <cell r="E11">
            <v>1450</v>
          </cell>
          <cell r="F11">
            <v>85.79881656804734</v>
          </cell>
          <cell r="G11">
            <v>0</v>
          </cell>
          <cell r="H11">
            <v>0</v>
          </cell>
          <cell r="I11">
            <v>1690</v>
          </cell>
          <cell r="J11">
            <v>1184</v>
          </cell>
          <cell r="K11">
            <v>19.95954146999326</v>
          </cell>
          <cell r="L11">
            <v>4668</v>
          </cell>
          <cell r="M11">
            <v>78.6918408631153</v>
          </cell>
          <cell r="N11">
            <v>0</v>
          </cell>
          <cell r="O11">
            <v>0</v>
          </cell>
          <cell r="P11">
            <v>5932</v>
          </cell>
        </row>
        <row r="12">
          <cell r="A12" t="str">
            <v>10 - Winnipeg</v>
          </cell>
          <cell r="B12" t="str">
            <v>1998/1999</v>
          </cell>
          <cell r="C12">
            <v>149</v>
          </cell>
          <cell r="D12">
            <v>8.607741190063548</v>
          </cell>
          <cell r="E12">
            <v>1572</v>
          </cell>
          <cell r="F12">
            <v>90.81455805892547</v>
          </cell>
          <cell r="G12">
            <v>0</v>
          </cell>
          <cell r="H12">
            <v>0</v>
          </cell>
          <cell r="I12">
            <v>1731</v>
          </cell>
          <cell r="J12">
            <v>983</v>
          </cell>
          <cell r="K12">
            <v>17.233520336605892</v>
          </cell>
          <cell r="L12">
            <v>4660</v>
          </cell>
          <cell r="M12">
            <v>81.69705469845722</v>
          </cell>
          <cell r="N12">
            <v>0</v>
          </cell>
          <cell r="O12">
            <v>0</v>
          </cell>
          <cell r="P12">
            <v>5704</v>
          </cell>
        </row>
        <row r="13">
          <cell r="A13" t="str">
            <v>10 - Winnipeg</v>
          </cell>
          <cell r="B13" t="str">
            <v>1999/2000</v>
          </cell>
          <cell r="C13">
            <v>141</v>
          </cell>
          <cell r="D13">
            <v>7.877094972067039</v>
          </cell>
          <cell r="E13">
            <v>1631</v>
          </cell>
          <cell r="F13">
            <v>91.11731843575419</v>
          </cell>
          <cell r="G13">
            <v>0</v>
          </cell>
          <cell r="H13">
            <v>0</v>
          </cell>
          <cell r="I13">
            <v>1790</v>
          </cell>
          <cell r="J13">
            <v>889</v>
          </cell>
          <cell r="K13">
            <v>15.701165665842458</v>
          </cell>
          <cell r="L13">
            <v>4726</v>
          </cell>
          <cell r="M13">
            <v>83.4687389614977</v>
          </cell>
          <cell r="N13">
            <v>0</v>
          </cell>
          <cell r="O13">
            <v>0</v>
          </cell>
          <cell r="P13">
            <v>5662</v>
          </cell>
        </row>
        <row r="14">
          <cell r="A14" t="str">
            <v>10 - Winnipeg</v>
          </cell>
          <cell r="B14" t="str">
            <v>2000/2001</v>
          </cell>
          <cell r="C14">
            <v>177</v>
          </cell>
          <cell r="D14">
            <v>9.384941675503711</v>
          </cell>
          <cell r="E14">
            <v>1699</v>
          </cell>
          <cell r="F14">
            <v>90.084835630965</v>
          </cell>
          <cell r="G14">
            <v>7</v>
          </cell>
          <cell r="H14">
            <v>0.3711558854718982</v>
          </cell>
          <cell r="I14">
            <v>1886</v>
          </cell>
          <cell r="J14">
            <v>743</v>
          </cell>
          <cell r="K14">
            <v>13.766907541226608</v>
          </cell>
          <cell r="L14">
            <v>4529</v>
          </cell>
          <cell r="M14">
            <v>83.91699092088197</v>
          </cell>
          <cell r="N14">
            <v>57</v>
          </cell>
          <cell r="O14">
            <v>1.056142301278488</v>
          </cell>
          <cell r="P14">
            <v>5397</v>
          </cell>
        </row>
        <row r="15">
          <cell r="A15" t="str">
            <v>10 - Winnipeg</v>
          </cell>
          <cell r="B15" t="str">
            <v>2001/2002</v>
          </cell>
          <cell r="C15">
            <v>142</v>
          </cell>
          <cell r="D15">
            <v>7.461902259590121</v>
          </cell>
          <cell r="E15">
            <v>1750</v>
          </cell>
          <cell r="F15">
            <v>91.96006305832896</v>
          </cell>
          <cell r="G15">
            <v>5</v>
          </cell>
          <cell r="H15">
            <v>0.2627430373095113</v>
          </cell>
          <cell r="I15">
            <v>1903</v>
          </cell>
          <cell r="J15">
            <v>684</v>
          </cell>
          <cell r="K15">
            <v>12.833020637898686</v>
          </cell>
          <cell r="L15">
            <v>4446</v>
          </cell>
          <cell r="M15">
            <v>83.41463414634147</v>
          </cell>
          <cell r="N15">
            <v>137</v>
          </cell>
          <cell r="O15">
            <v>2.5703564727954973</v>
          </cell>
          <cell r="P15">
            <v>5330</v>
          </cell>
        </row>
        <row r="16">
          <cell r="A16" t="str">
            <v>10 - Winnipeg</v>
          </cell>
          <cell r="B16" t="str">
            <v>2002/2003</v>
          </cell>
          <cell r="C16">
            <v>117</v>
          </cell>
          <cell r="D16">
            <v>6.348345089527943</v>
          </cell>
          <cell r="E16">
            <v>1710</v>
          </cell>
          <cell r="F16">
            <v>92.78350515463917</v>
          </cell>
          <cell r="G16">
            <v>8</v>
          </cell>
          <cell r="H16">
            <v>0.43407487791644056</v>
          </cell>
          <cell r="I16">
            <v>1843</v>
          </cell>
          <cell r="J16">
            <v>600</v>
          </cell>
          <cell r="K16">
            <v>11.576307158016593</v>
          </cell>
          <cell r="L16">
            <v>4382</v>
          </cell>
          <cell r="M16">
            <v>84.54562994404785</v>
          </cell>
          <cell r="N16">
            <v>163</v>
          </cell>
          <cell r="O16">
            <v>3.144896777927841</v>
          </cell>
          <cell r="P16">
            <v>5183</v>
          </cell>
        </row>
        <row r="18">
          <cell r="A18" t="str">
            <v>15 - Brandon</v>
          </cell>
        </row>
        <row r="19">
          <cell r="A19" t="str">
            <v>15 - Brandon</v>
          </cell>
        </row>
        <row r="20">
          <cell r="A20" t="str">
            <v>15 - Brandon</v>
          </cell>
        </row>
        <row r="21">
          <cell r="A21" t="str">
            <v>15 - Brandon</v>
          </cell>
        </row>
        <row r="22">
          <cell r="A22" t="str">
            <v>15 - Brandon</v>
          </cell>
        </row>
        <row r="23">
          <cell r="A23" t="str">
            <v>15 - Brandon</v>
          </cell>
        </row>
        <row r="24">
          <cell r="A24" t="str">
            <v>15 - Brandon</v>
          </cell>
        </row>
        <row r="25">
          <cell r="A25" t="str">
            <v>15 - Brandon</v>
          </cell>
        </row>
        <row r="26">
          <cell r="A26" t="str">
            <v>15 - Brandon</v>
          </cell>
        </row>
        <row r="27">
          <cell r="A27" t="str">
            <v>15 - Brandon</v>
          </cell>
        </row>
        <row r="28">
          <cell r="A28" t="str">
            <v>15 - Brandon</v>
          </cell>
        </row>
        <row r="29">
          <cell r="A29" t="str">
            <v>15 - Brandon</v>
          </cell>
        </row>
        <row r="30">
          <cell r="A30" t="str">
            <v>15 - Brandon</v>
          </cell>
        </row>
        <row r="31">
          <cell r="A31" t="str">
            <v>15 - Brandon</v>
          </cell>
        </row>
        <row r="32">
          <cell r="A32" t="str">
            <v>15 - Brandon</v>
          </cell>
        </row>
        <row r="34">
          <cell r="A34" t="str">
            <v>20 - North Eastman</v>
          </cell>
        </row>
        <row r="35">
          <cell r="A35" t="str">
            <v>20 - North Eastman</v>
          </cell>
        </row>
        <row r="36">
          <cell r="A36" t="str">
            <v>20 - North Eastman</v>
          </cell>
        </row>
        <row r="37">
          <cell r="A37" t="str">
            <v>20 - North Eastman</v>
          </cell>
        </row>
        <row r="38">
          <cell r="A38" t="str">
            <v>20 - North Eastman</v>
          </cell>
        </row>
        <row r="39">
          <cell r="A39" t="str">
            <v>20 - North Eastman</v>
          </cell>
        </row>
        <row r="40">
          <cell r="A40" t="str">
            <v>20 - North Eastman</v>
          </cell>
        </row>
        <row r="41">
          <cell r="A41" t="str">
            <v>20 - North Eastman</v>
          </cell>
        </row>
        <row r="42">
          <cell r="A42" t="str">
            <v>20 - North Eastman</v>
          </cell>
        </row>
        <row r="43">
          <cell r="A43" t="str">
            <v>20 - North Eastman</v>
          </cell>
        </row>
        <row r="44">
          <cell r="A44" t="str">
            <v>20 - North Eastman</v>
          </cell>
        </row>
        <row r="45">
          <cell r="A45" t="str">
            <v>20 - North Eastman</v>
          </cell>
        </row>
        <row r="46">
          <cell r="A46" t="str">
            <v>20 - North Eastman</v>
          </cell>
        </row>
        <row r="47">
          <cell r="A47" t="str">
            <v>20 - North Eastman</v>
          </cell>
        </row>
        <row r="48">
          <cell r="A48" t="str">
            <v>20 - North Eastman</v>
          </cell>
        </row>
        <row r="50">
          <cell r="A50" t="str">
            <v>25 - South Eastman</v>
          </cell>
        </row>
        <row r="51">
          <cell r="A51" t="str">
            <v>25 - South Eastman</v>
          </cell>
        </row>
        <row r="52">
          <cell r="A52" t="str">
            <v>25 - South Eastman</v>
          </cell>
        </row>
        <row r="53">
          <cell r="A53" t="str">
            <v>25 - South Eastman</v>
          </cell>
        </row>
        <row r="54">
          <cell r="A54" t="str">
            <v>25 - South Eastman</v>
          </cell>
        </row>
        <row r="55">
          <cell r="A55" t="str">
            <v>25 - South Eastman</v>
          </cell>
        </row>
        <row r="56">
          <cell r="A56" t="str">
            <v>25 - South Eastman</v>
          </cell>
        </row>
        <row r="57">
          <cell r="A57" t="str">
            <v>25 - South Eastman</v>
          </cell>
        </row>
        <row r="58">
          <cell r="A58" t="str">
            <v>25 - South Eastman</v>
          </cell>
        </row>
        <row r="59">
          <cell r="A59" t="str">
            <v>25 - South Eastman</v>
          </cell>
        </row>
        <row r="60">
          <cell r="A60" t="str">
            <v>25 - South Eastman</v>
          </cell>
        </row>
        <row r="61">
          <cell r="A61" t="str">
            <v>25 - South Eastman</v>
          </cell>
        </row>
        <row r="62">
          <cell r="A62" t="str">
            <v>25 - South Eastman</v>
          </cell>
        </row>
        <row r="63">
          <cell r="A63" t="str">
            <v>25 - South Eastman</v>
          </cell>
        </row>
        <row r="64">
          <cell r="A64" t="str">
            <v>25 - South Eastman</v>
          </cell>
        </row>
        <row r="66">
          <cell r="A66" t="str">
            <v>30 - Interlake</v>
          </cell>
        </row>
        <row r="67">
          <cell r="A67" t="str">
            <v>30 - Interlake</v>
          </cell>
        </row>
        <row r="68">
          <cell r="A68" t="str">
            <v>30 - Interlake</v>
          </cell>
        </row>
        <row r="69">
          <cell r="A69" t="str">
            <v>30 - Interlake</v>
          </cell>
        </row>
        <row r="70">
          <cell r="A70" t="str">
            <v>30 - Interlake</v>
          </cell>
        </row>
        <row r="71">
          <cell r="A71" t="str">
            <v>30 - Interlake</v>
          </cell>
        </row>
        <row r="72">
          <cell r="A72" t="str">
            <v>30 - Interlake</v>
          </cell>
        </row>
        <row r="73">
          <cell r="A73" t="str">
            <v>30 - Interlake</v>
          </cell>
        </row>
        <row r="74">
          <cell r="A74" t="str">
            <v>30 - Interlake</v>
          </cell>
        </row>
        <row r="75">
          <cell r="A75" t="str">
            <v>30 - Interlake</v>
          </cell>
        </row>
        <row r="76">
          <cell r="A76" t="str">
            <v>30 - Interlake</v>
          </cell>
        </row>
        <row r="77">
          <cell r="A77" t="str">
            <v>30 - Interlake</v>
          </cell>
        </row>
        <row r="78">
          <cell r="A78" t="str">
            <v>30 - Interlake</v>
          </cell>
        </row>
        <row r="79">
          <cell r="A79" t="str">
            <v>30 - Interlake</v>
          </cell>
        </row>
        <row r="80">
          <cell r="A80" t="str">
            <v>30 - Interlake</v>
          </cell>
        </row>
        <row r="82">
          <cell r="A82" t="str">
            <v>40 - Central</v>
          </cell>
        </row>
        <row r="83">
          <cell r="A83" t="str">
            <v>40 - Central</v>
          </cell>
        </row>
        <row r="84">
          <cell r="A84" t="str">
            <v>40 - Central</v>
          </cell>
        </row>
        <row r="85">
          <cell r="A85" t="str">
            <v>40 - Central</v>
          </cell>
        </row>
        <row r="86">
          <cell r="A86" t="str">
            <v>40 - Central</v>
          </cell>
        </row>
        <row r="87">
          <cell r="A87" t="str">
            <v>40 - Central</v>
          </cell>
        </row>
        <row r="88">
          <cell r="A88" t="str">
            <v>40 - Central</v>
          </cell>
        </row>
        <row r="89">
          <cell r="A89" t="str">
            <v>40 - Central</v>
          </cell>
        </row>
        <row r="90">
          <cell r="A90" t="str">
            <v>40 - Central</v>
          </cell>
        </row>
        <row r="91">
          <cell r="A91" t="str">
            <v>40 - Central</v>
          </cell>
        </row>
        <row r="92">
          <cell r="A92" t="str">
            <v>40 - Central</v>
          </cell>
        </row>
        <row r="93">
          <cell r="A93" t="str">
            <v>40 - Central</v>
          </cell>
        </row>
        <row r="94">
          <cell r="A94" t="str">
            <v>40 - Central</v>
          </cell>
        </row>
        <row r="95">
          <cell r="A95" t="str">
            <v>40 - Central</v>
          </cell>
        </row>
        <row r="96">
          <cell r="A96" t="str">
            <v>40 - Central</v>
          </cell>
        </row>
        <row r="98">
          <cell r="A98" t="str">
            <v>45 - Assiniboine</v>
          </cell>
        </row>
        <row r="99">
          <cell r="A99" t="str">
            <v>45 - Assiniboine</v>
          </cell>
        </row>
        <row r="100">
          <cell r="A100" t="str">
            <v>45 - Assiniboine</v>
          </cell>
        </row>
        <row r="101">
          <cell r="A101" t="str">
            <v>45 - Assiniboine</v>
          </cell>
        </row>
        <row r="102">
          <cell r="A102" t="str">
            <v>45 - Assiniboine</v>
          </cell>
        </row>
        <row r="103">
          <cell r="A103" t="str">
            <v>45 - Assiniboine</v>
          </cell>
        </row>
        <row r="104">
          <cell r="A104" t="str">
            <v>45 - Assiniboine</v>
          </cell>
        </row>
        <row r="105">
          <cell r="A105" t="str">
            <v>45 - Assiniboine</v>
          </cell>
        </row>
        <row r="106">
          <cell r="A106" t="str">
            <v>45 - Assiniboine</v>
          </cell>
        </row>
        <row r="107">
          <cell r="A107" t="str">
            <v>45 - Assiniboine</v>
          </cell>
        </row>
        <row r="108">
          <cell r="A108" t="str">
            <v>45 - Assiniboine</v>
          </cell>
        </row>
        <row r="109">
          <cell r="A109" t="str">
            <v>45 - Assiniboine</v>
          </cell>
        </row>
        <row r="110">
          <cell r="A110" t="str">
            <v>45 - Assiniboine</v>
          </cell>
        </row>
        <row r="111">
          <cell r="A111" t="str">
            <v>45 - Assiniboine</v>
          </cell>
        </row>
        <row r="112">
          <cell r="A112" t="str">
            <v>45 - Assiniboine</v>
          </cell>
        </row>
        <row r="114">
          <cell r="A114" t="str">
            <v>60 - Parkland</v>
          </cell>
        </row>
        <row r="115">
          <cell r="A115" t="str">
            <v>60 - Parkland</v>
          </cell>
        </row>
        <row r="116">
          <cell r="A116" t="str">
            <v>60 - Parkland</v>
          </cell>
        </row>
        <row r="117">
          <cell r="A117" t="str">
            <v>60 - Parkland</v>
          </cell>
        </row>
        <row r="118">
          <cell r="A118" t="str">
            <v>60 - Parkland</v>
          </cell>
        </row>
        <row r="119">
          <cell r="A119" t="str">
            <v>60 - Parkland</v>
          </cell>
        </row>
        <row r="120">
          <cell r="A120" t="str">
            <v>60 - Parkland</v>
          </cell>
        </row>
        <row r="121">
          <cell r="A121" t="str">
            <v>60 - Parkland</v>
          </cell>
        </row>
        <row r="122">
          <cell r="A122" t="str">
            <v>60 - Parkland</v>
          </cell>
        </row>
        <row r="123">
          <cell r="A123" t="str">
            <v>60 - Parkland</v>
          </cell>
        </row>
        <row r="124">
          <cell r="A124" t="str">
            <v>60 - Parkland</v>
          </cell>
        </row>
        <row r="125">
          <cell r="A125" t="str">
            <v>60 - Parkland</v>
          </cell>
        </row>
        <row r="126">
          <cell r="A126" t="str">
            <v>60 - Parkland</v>
          </cell>
        </row>
        <row r="127">
          <cell r="A127" t="str">
            <v>60 - Parkland</v>
          </cell>
        </row>
        <row r="128">
          <cell r="A128" t="str">
            <v>60 - Parkland</v>
          </cell>
        </row>
        <row r="130">
          <cell r="A130" t="str">
            <v>70 - Norman</v>
          </cell>
        </row>
        <row r="131">
          <cell r="A131" t="str">
            <v>70 - Norman</v>
          </cell>
        </row>
        <row r="132">
          <cell r="A132" t="str">
            <v>70 - Norman</v>
          </cell>
        </row>
        <row r="133">
          <cell r="A133" t="str">
            <v>70 - Norman</v>
          </cell>
        </row>
        <row r="134">
          <cell r="A134" t="str">
            <v>70 - Norman</v>
          </cell>
        </row>
        <row r="135">
          <cell r="A135" t="str">
            <v>70 - Norman</v>
          </cell>
        </row>
        <row r="136">
          <cell r="A136" t="str">
            <v>70 - Norman</v>
          </cell>
        </row>
        <row r="137">
          <cell r="A137" t="str">
            <v>70 - Norman</v>
          </cell>
        </row>
        <row r="138">
          <cell r="A138" t="str">
            <v>70 - Norman</v>
          </cell>
        </row>
        <row r="139">
          <cell r="A139" t="str">
            <v>70 - Norman</v>
          </cell>
        </row>
        <row r="140">
          <cell r="A140" t="str">
            <v>70 - Norman</v>
          </cell>
        </row>
        <row r="141">
          <cell r="A141" t="str">
            <v>70 - Norman</v>
          </cell>
        </row>
        <row r="142">
          <cell r="A142" t="str">
            <v>70 - Norman</v>
          </cell>
        </row>
        <row r="143">
          <cell r="A143" t="str">
            <v>70 - Norman</v>
          </cell>
        </row>
        <row r="144">
          <cell r="A144" t="str">
            <v>70 - Norman</v>
          </cell>
        </row>
        <row r="146">
          <cell r="A146" t="str">
            <v>80 - Burntwood</v>
          </cell>
        </row>
        <row r="147">
          <cell r="A147" t="str">
            <v>80 - Burntwood</v>
          </cell>
        </row>
        <row r="148">
          <cell r="A148" t="str">
            <v>80 - Burntwood</v>
          </cell>
        </row>
        <row r="149">
          <cell r="A149" t="str">
            <v>80 - Burntwood</v>
          </cell>
        </row>
        <row r="150">
          <cell r="A150" t="str">
            <v>80 - Burntwood</v>
          </cell>
        </row>
        <row r="151">
          <cell r="A151" t="str">
            <v>80 - Burntwood</v>
          </cell>
        </row>
        <row r="152">
          <cell r="A152" t="str">
            <v>80 - Burntwood</v>
          </cell>
        </row>
        <row r="153">
          <cell r="A153" t="str">
            <v>80 - Burntwood</v>
          </cell>
        </row>
        <row r="154">
          <cell r="A154" t="str">
            <v>80 - Burntwood</v>
          </cell>
        </row>
        <row r="155">
          <cell r="A155" t="str">
            <v>80 - Burntwood</v>
          </cell>
        </row>
        <row r="156">
          <cell r="A156" t="str">
            <v>80 - Burntwood</v>
          </cell>
        </row>
        <row r="157">
          <cell r="A157" t="str">
            <v>80 - Burntwood</v>
          </cell>
        </row>
        <row r="158">
          <cell r="A158" t="str">
            <v>80 - Burntwood</v>
          </cell>
        </row>
        <row r="159">
          <cell r="A159" t="str">
            <v>80 - Burntwood</v>
          </cell>
        </row>
        <row r="160">
          <cell r="A160" t="str">
            <v>80 - Burntwood</v>
          </cell>
        </row>
        <row r="162">
          <cell r="A162" t="str">
            <v>90 - Churchill</v>
          </cell>
        </row>
        <row r="163">
          <cell r="A163" t="str">
            <v>90 - Churchill</v>
          </cell>
        </row>
        <row r="164">
          <cell r="A164" t="str">
            <v>90 - Churchill</v>
          </cell>
        </row>
        <row r="165">
          <cell r="A165" t="str">
            <v>90 - Churchill</v>
          </cell>
        </row>
        <row r="166">
          <cell r="A166" t="str">
            <v>90 - Churchill</v>
          </cell>
        </row>
        <row r="167">
          <cell r="A167" t="str">
            <v>90 - Churchill</v>
          </cell>
        </row>
        <row r="168">
          <cell r="A168" t="str">
            <v>90 - Churchill</v>
          </cell>
        </row>
        <row r="169">
          <cell r="A169" t="str">
            <v>90 - Churchill</v>
          </cell>
        </row>
        <row r="170">
          <cell r="A170" t="str">
            <v>90 - Churchill</v>
          </cell>
        </row>
        <row r="171">
          <cell r="A171" t="str">
            <v>90 - Churchill</v>
          </cell>
        </row>
        <row r="172">
          <cell r="A172" t="str">
            <v>90 - Churchill</v>
          </cell>
        </row>
        <row r="173">
          <cell r="A173" t="str">
            <v>90 - Churchill</v>
          </cell>
        </row>
        <row r="174">
          <cell r="A174" t="str">
            <v>90 - Churchill</v>
          </cell>
        </row>
        <row r="175">
          <cell r="A175" t="str">
            <v>90 - Churchill</v>
          </cell>
        </row>
        <row r="176">
          <cell r="A176" t="str">
            <v>90 - Churchill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onatal deaths"/>
      <sheetName val="neonat death chart"/>
      <sheetName val="post neonatal deaths"/>
      <sheetName val="postneontal deaths chart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gure 18-Chart"/>
      <sheetName val="Figure 18-Data"/>
      <sheetName val="Figure 19-Chart"/>
      <sheetName val="Figure 19-Data"/>
      <sheetName val="Figure 20-Chart"/>
      <sheetName val="Figure 20-Data"/>
      <sheetName val="Figure 21-Chart"/>
      <sheetName val="Figure 21-Data"/>
      <sheetName val="Figure 22-Chart"/>
      <sheetName val="Figure 22-Data"/>
      <sheetName val="Figure 23-Chart"/>
      <sheetName val="Figure 23-Data"/>
      <sheetName val="Figure 24-Chart"/>
      <sheetName val="Figure 24-Data"/>
      <sheetName val="Table 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ernal Readmission"/>
      <sheetName val="mat read 5 yr groups"/>
      <sheetName val="matread chart"/>
      <sheetName val="Birth Rates Revised"/>
      <sheetName val="Teen Pregnancy Rate"/>
      <sheetName val="12 to 14"/>
      <sheetName val="15 to 17"/>
      <sheetName val="18 &amp; 19"/>
      <sheetName val="Sheet1"/>
    </sheetNames>
    <sheetDataSet>
      <sheetData sheetId="0">
        <row r="4">
          <cell r="B4" t="str">
            <v>Cases Readmitted</v>
          </cell>
          <cell r="C4" t="str">
            <v>Deliveries</v>
          </cell>
          <cell r="D4" t="str">
            <v>Rate per 100</v>
          </cell>
          <cell r="E4" t="str">
            <v>Cases Readmitted</v>
          </cell>
          <cell r="F4" t="str">
            <v>Deliveries</v>
          </cell>
          <cell r="G4" t="str">
            <v>Rate per 100</v>
          </cell>
          <cell r="H4" t="str">
            <v>Cases Readmitted</v>
          </cell>
          <cell r="I4" t="str">
            <v>Deliveries</v>
          </cell>
          <cell r="J4" t="str">
            <v>Rate per 100</v>
          </cell>
          <cell r="K4" t="str">
            <v>Cases Readmitted</v>
          </cell>
          <cell r="L4" t="str">
            <v>Deliveries</v>
          </cell>
          <cell r="M4" t="str">
            <v>Rate per 100</v>
          </cell>
          <cell r="N4" t="str">
            <v>Cases Readmitted</v>
          </cell>
          <cell r="O4" t="str">
            <v>Deliveries</v>
          </cell>
          <cell r="P4" t="str">
            <v>Rate per 100</v>
          </cell>
          <cell r="Q4" t="str">
            <v>Cases Readmitted</v>
          </cell>
          <cell r="R4" t="str">
            <v>Deliveries</v>
          </cell>
          <cell r="S4" t="str">
            <v>Rate per 100</v>
          </cell>
          <cell r="T4" t="str">
            <v>Cases Readmitted</v>
          </cell>
          <cell r="U4" t="str">
            <v>Deliveries</v>
          </cell>
          <cell r="V4" t="str">
            <v>Rate per 100</v>
          </cell>
          <cell r="W4" t="str">
            <v>Cases Readmitted</v>
          </cell>
          <cell r="X4" t="str">
            <v>Deliveries</v>
          </cell>
          <cell r="Y4" t="str">
            <v>Rate per 100</v>
          </cell>
          <cell r="Z4" t="str">
            <v>Cases Readmitted</v>
          </cell>
          <cell r="AA4" t="str">
            <v>Deliveries</v>
          </cell>
          <cell r="AB4" t="str">
            <v>Rate per 100</v>
          </cell>
          <cell r="AC4" t="str">
            <v>Cases Readmitted</v>
          </cell>
          <cell r="AD4" t="str">
            <v>Deliveries</v>
          </cell>
          <cell r="AE4" t="str">
            <v>Rate per 100</v>
          </cell>
          <cell r="AF4" t="str">
            <v>Cases Readmitted</v>
          </cell>
          <cell r="AG4" t="str">
            <v>Deliveries</v>
          </cell>
          <cell r="AH4" t="str">
            <v>Rate</v>
          </cell>
          <cell r="AI4" t="str">
            <v>Cases Readmitted</v>
          </cell>
          <cell r="AJ4" t="str">
            <v>Deliveries</v>
          </cell>
          <cell r="AK4" t="str">
            <v>Rate per 100</v>
          </cell>
        </row>
        <row r="5">
          <cell r="A5" t="str">
            <v>1988/1989</v>
          </cell>
          <cell r="B5">
            <v>267</v>
          </cell>
          <cell r="C5">
            <v>9298</v>
          </cell>
          <cell r="D5">
            <v>2.8715852871585286</v>
          </cell>
          <cell r="E5">
            <v>25</v>
          </cell>
          <cell r="F5">
            <v>742</v>
          </cell>
          <cell r="G5">
            <v>3.3692722371967654</v>
          </cell>
          <cell r="H5">
            <v>24</v>
          </cell>
          <cell r="I5">
            <v>511</v>
          </cell>
          <cell r="J5">
            <v>4.6966731898238745</v>
          </cell>
          <cell r="K5">
            <v>11</v>
          </cell>
          <cell r="L5">
            <v>741</v>
          </cell>
          <cell r="M5">
            <v>1.484480431848853</v>
          </cell>
          <cell r="N5">
            <v>54</v>
          </cell>
          <cell r="O5">
            <v>990</v>
          </cell>
          <cell r="P5">
            <v>5.454545454545454</v>
          </cell>
          <cell r="Q5">
            <v>63</v>
          </cell>
          <cell r="R5">
            <v>1518</v>
          </cell>
          <cell r="S5">
            <v>4.150197628458498</v>
          </cell>
          <cell r="T5">
            <v>50</v>
          </cell>
          <cell r="U5">
            <v>1004</v>
          </cell>
          <cell r="V5">
            <v>4.9800796812749</v>
          </cell>
          <cell r="W5">
            <v>44</v>
          </cell>
          <cell r="X5">
            <v>500</v>
          </cell>
          <cell r="Y5">
            <v>8.8</v>
          </cell>
          <cell r="Z5">
            <v>28</v>
          </cell>
          <cell r="AA5">
            <v>430</v>
          </cell>
          <cell r="AB5">
            <v>6.511627906976744</v>
          </cell>
          <cell r="AC5">
            <v>76</v>
          </cell>
          <cell r="AD5">
            <v>1324</v>
          </cell>
          <cell r="AE5">
            <v>5.740181268882175</v>
          </cell>
          <cell r="AF5">
            <v>0</v>
          </cell>
          <cell r="AG5">
            <v>25</v>
          </cell>
          <cell r="AH5">
            <v>0</v>
          </cell>
          <cell r="AI5">
            <v>642</v>
          </cell>
          <cell r="AJ5">
            <v>17083</v>
          </cell>
          <cell r="AK5">
            <v>3.7581221096997015</v>
          </cell>
        </row>
        <row r="6">
          <cell r="A6" t="str">
            <v>1989/1990</v>
          </cell>
          <cell r="B6">
            <v>264</v>
          </cell>
          <cell r="C6">
            <v>9442</v>
          </cell>
          <cell r="D6">
            <v>2.7960177928405</v>
          </cell>
          <cell r="E6">
            <v>25</v>
          </cell>
          <cell r="F6">
            <v>733</v>
          </cell>
          <cell r="G6">
            <v>3.4106412005457027</v>
          </cell>
          <cell r="H6">
            <v>21</v>
          </cell>
          <cell r="I6">
            <v>544</v>
          </cell>
          <cell r="J6">
            <v>3.860294117647059</v>
          </cell>
          <cell r="K6">
            <v>21</v>
          </cell>
          <cell r="L6">
            <v>763</v>
          </cell>
          <cell r="M6">
            <v>2.7522935779816513</v>
          </cell>
          <cell r="N6">
            <v>39</v>
          </cell>
          <cell r="O6">
            <v>1009</v>
          </cell>
          <cell r="P6">
            <v>3.865213082259663</v>
          </cell>
          <cell r="Q6">
            <v>49</v>
          </cell>
          <cell r="R6">
            <v>1459</v>
          </cell>
          <cell r="S6">
            <v>3.3584647018505827</v>
          </cell>
          <cell r="T6">
            <v>56</v>
          </cell>
          <cell r="U6">
            <v>1028</v>
          </cell>
          <cell r="V6">
            <v>5.447470817120623</v>
          </cell>
          <cell r="W6">
            <v>27</v>
          </cell>
          <cell r="X6">
            <v>628</v>
          </cell>
          <cell r="Y6">
            <v>4.2993630573248405</v>
          </cell>
          <cell r="Z6">
            <v>45</v>
          </cell>
          <cell r="AA6">
            <v>488</v>
          </cell>
          <cell r="AB6">
            <v>9.221311475409836</v>
          </cell>
          <cell r="AC6">
            <v>58</v>
          </cell>
          <cell r="AD6">
            <v>1181</v>
          </cell>
          <cell r="AE6">
            <v>4.911092294665537</v>
          </cell>
          <cell r="AF6">
            <v>3</v>
          </cell>
          <cell r="AG6">
            <v>39</v>
          </cell>
          <cell r="AH6">
            <v>7.6923076923076925</v>
          </cell>
          <cell r="AI6">
            <v>608</v>
          </cell>
          <cell r="AJ6">
            <v>17314</v>
          </cell>
          <cell r="AK6">
            <v>3.5116091024604366</v>
          </cell>
        </row>
        <row r="7">
          <cell r="A7" t="str">
            <v>1990/1991</v>
          </cell>
          <cell r="B7">
            <v>297</v>
          </cell>
          <cell r="C7">
            <v>9463</v>
          </cell>
          <cell r="D7">
            <v>3.138539575187573</v>
          </cell>
          <cell r="E7">
            <v>17</v>
          </cell>
          <cell r="F7">
            <v>709</v>
          </cell>
          <cell r="G7">
            <v>2.397743300423131</v>
          </cell>
          <cell r="H7">
            <v>26</v>
          </cell>
          <cell r="I7">
            <v>534</v>
          </cell>
          <cell r="J7">
            <v>4.868913857677903</v>
          </cell>
          <cell r="K7">
            <v>20</v>
          </cell>
          <cell r="L7">
            <v>812</v>
          </cell>
          <cell r="M7">
            <v>2.4630541871921183</v>
          </cell>
          <cell r="N7">
            <v>35</v>
          </cell>
          <cell r="O7">
            <v>950</v>
          </cell>
          <cell r="P7">
            <v>3.6842105263157894</v>
          </cell>
          <cell r="Q7">
            <v>64</v>
          </cell>
          <cell r="R7">
            <v>1460</v>
          </cell>
          <cell r="S7">
            <v>4.383561643835616</v>
          </cell>
          <cell r="T7">
            <v>69</v>
          </cell>
          <cell r="U7">
            <v>924</v>
          </cell>
          <cell r="V7">
            <v>7.467532467532467</v>
          </cell>
          <cell r="W7">
            <v>41</v>
          </cell>
          <cell r="X7">
            <v>615</v>
          </cell>
          <cell r="Y7">
            <v>6.666666666666667</v>
          </cell>
          <cell r="Z7">
            <v>34</v>
          </cell>
          <cell r="AA7">
            <v>530</v>
          </cell>
          <cell r="AB7">
            <v>6.415094339622642</v>
          </cell>
          <cell r="AC7">
            <v>63</v>
          </cell>
          <cell r="AD7">
            <v>1177</v>
          </cell>
          <cell r="AE7">
            <v>5.3525913338997455</v>
          </cell>
          <cell r="AF7">
            <v>4</v>
          </cell>
          <cell r="AG7">
            <v>31</v>
          </cell>
          <cell r="AH7">
            <v>12.903225806451612</v>
          </cell>
          <cell r="AI7">
            <v>670</v>
          </cell>
          <cell r="AJ7">
            <v>17205</v>
          </cell>
          <cell r="AK7">
            <v>3.894216797442604</v>
          </cell>
        </row>
        <row r="8">
          <cell r="A8" t="str">
            <v>1991/1992</v>
          </cell>
          <cell r="B8">
            <v>264</v>
          </cell>
          <cell r="C8">
            <v>9408</v>
          </cell>
          <cell r="D8">
            <v>2.806122448979592</v>
          </cell>
          <cell r="E8">
            <v>22</v>
          </cell>
          <cell r="F8">
            <v>715</v>
          </cell>
          <cell r="G8">
            <v>3.076923076923077</v>
          </cell>
          <cell r="H8">
            <v>28</v>
          </cell>
          <cell r="I8">
            <v>555</v>
          </cell>
          <cell r="J8">
            <v>5.045045045045045</v>
          </cell>
          <cell r="K8">
            <v>34</v>
          </cell>
          <cell r="L8">
            <v>767</v>
          </cell>
          <cell r="M8">
            <v>4.432855280312907</v>
          </cell>
          <cell r="N8">
            <v>53</v>
          </cell>
          <cell r="O8">
            <v>938</v>
          </cell>
          <cell r="P8">
            <v>5.650319829424307</v>
          </cell>
          <cell r="Q8">
            <v>78</v>
          </cell>
          <cell r="R8">
            <v>1478</v>
          </cell>
          <cell r="S8">
            <v>5.2774018944519625</v>
          </cell>
          <cell r="T8">
            <v>37</v>
          </cell>
          <cell r="U8">
            <v>871</v>
          </cell>
          <cell r="V8">
            <v>4.247990815154994</v>
          </cell>
          <cell r="W8">
            <v>35</v>
          </cell>
          <cell r="X8">
            <v>604</v>
          </cell>
          <cell r="Y8">
            <v>5.7947019867549665</v>
          </cell>
          <cell r="Z8">
            <v>29</v>
          </cell>
          <cell r="AA8">
            <v>470</v>
          </cell>
          <cell r="AB8">
            <v>6.170212765957447</v>
          </cell>
          <cell r="AC8">
            <v>60</v>
          </cell>
          <cell r="AD8">
            <v>1173</v>
          </cell>
          <cell r="AE8">
            <v>5.115089514066496</v>
          </cell>
          <cell r="AF8">
            <v>2</v>
          </cell>
          <cell r="AG8">
            <v>28</v>
          </cell>
          <cell r="AH8">
            <v>7.142857142857143</v>
          </cell>
          <cell r="AI8">
            <v>642</v>
          </cell>
          <cell r="AJ8">
            <v>17007</v>
          </cell>
          <cell r="AK8">
            <v>3.7749162109719525</v>
          </cell>
        </row>
        <row r="9">
          <cell r="A9" t="str">
            <v>1992/1993</v>
          </cell>
          <cell r="B9">
            <v>257</v>
          </cell>
          <cell r="C9">
            <v>9122</v>
          </cell>
          <cell r="D9">
            <v>2.81736461302346</v>
          </cell>
          <cell r="E9">
            <v>13</v>
          </cell>
          <cell r="F9">
            <v>611</v>
          </cell>
          <cell r="G9">
            <v>2.127659574468085</v>
          </cell>
          <cell r="H9">
            <v>36</v>
          </cell>
          <cell r="I9">
            <v>544</v>
          </cell>
          <cell r="J9">
            <v>6.617647058823529</v>
          </cell>
          <cell r="K9">
            <v>23</v>
          </cell>
          <cell r="L9">
            <v>747</v>
          </cell>
          <cell r="M9">
            <v>3.0789825970548863</v>
          </cell>
          <cell r="N9">
            <v>47</v>
          </cell>
          <cell r="O9">
            <v>942</v>
          </cell>
          <cell r="P9">
            <v>4.989384288747346</v>
          </cell>
          <cell r="Q9">
            <v>69</v>
          </cell>
          <cell r="R9">
            <v>1392</v>
          </cell>
          <cell r="S9">
            <v>4.956896551724138</v>
          </cell>
          <cell r="T9">
            <v>51</v>
          </cell>
          <cell r="U9">
            <v>873</v>
          </cell>
          <cell r="V9">
            <v>5.841924398625429</v>
          </cell>
          <cell r="W9">
            <v>33</v>
          </cell>
          <cell r="X9">
            <v>542</v>
          </cell>
          <cell r="Y9">
            <v>6.088560885608856</v>
          </cell>
          <cell r="Z9">
            <v>32</v>
          </cell>
          <cell r="AA9">
            <v>488</v>
          </cell>
          <cell r="AB9">
            <v>6.557377049180328</v>
          </cell>
          <cell r="AC9">
            <v>64</v>
          </cell>
          <cell r="AD9">
            <v>1165</v>
          </cell>
          <cell r="AE9">
            <v>5.493562231759657</v>
          </cell>
          <cell r="AF9">
            <v>0</v>
          </cell>
          <cell r="AG9">
            <v>27</v>
          </cell>
          <cell r="AH9">
            <v>0</v>
          </cell>
          <cell r="AI9">
            <v>625</v>
          </cell>
          <cell r="AJ9">
            <v>16453</v>
          </cell>
          <cell r="AK9">
            <v>3.798699325351</v>
          </cell>
        </row>
        <row r="10">
          <cell r="A10" t="str">
            <v>1993/1994</v>
          </cell>
          <cell r="B10">
            <v>263</v>
          </cell>
          <cell r="C10">
            <v>9031</v>
          </cell>
          <cell r="D10">
            <v>2.9121913409367735</v>
          </cell>
          <cell r="E10">
            <v>19</v>
          </cell>
          <cell r="F10">
            <v>645</v>
          </cell>
          <cell r="G10">
            <v>2.945736434108527</v>
          </cell>
          <cell r="H10">
            <v>28</v>
          </cell>
          <cell r="I10">
            <v>570</v>
          </cell>
          <cell r="J10">
            <v>4.912280701754386</v>
          </cell>
          <cell r="K10">
            <v>26</v>
          </cell>
          <cell r="L10">
            <v>765</v>
          </cell>
          <cell r="M10">
            <v>3.3986928104575163</v>
          </cell>
          <cell r="N10">
            <v>48</v>
          </cell>
          <cell r="O10">
            <v>916</v>
          </cell>
          <cell r="P10">
            <v>5.240174672489083</v>
          </cell>
          <cell r="Q10">
            <v>62</v>
          </cell>
          <cell r="R10">
            <v>1406</v>
          </cell>
          <cell r="S10">
            <v>4.409672830725462</v>
          </cell>
          <cell r="T10">
            <v>74</v>
          </cell>
          <cell r="U10">
            <v>864</v>
          </cell>
          <cell r="V10">
            <v>8.564814814814815</v>
          </cell>
          <cell r="W10">
            <v>30</v>
          </cell>
          <cell r="X10">
            <v>550</v>
          </cell>
          <cell r="Y10">
            <v>5.454545454545454</v>
          </cell>
          <cell r="Z10">
            <v>32</v>
          </cell>
          <cell r="AA10">
            <v>475</v>
          </cell>
          <cell r="AB10">
            <v>6.7368421052631575</v>
          </cell>
          <cell r="AC10">
            <v>65</v>
          </cell>
          <cell r="AD10">
            <v>1206</v>
          </cell>
          <cell r="AE10">
            <v>5.389718076285241</v>
          </cell>
          <cell r="AF10">
            <v>1</v>
          </cell>
          <cell r="AG10">
            <v>22</v>
          </cell>
          <cell r="AH10">
            <v>4.545454545454546</v>
          </cell>
          <cell r="AI10">
            <v>648</v>
          </cell>
          <cell r="AJ10">
            <v>16450</v>
          </cell>
          <cell r="AK10">
            <v>3.939209726443769</v>
          </cell>
        </row>
        <row r="11">
          <cell r="A11" t="str">
            <v>1994/1995</v>
          </cell>
          <cell r="B11">
            <v>325</v>
          </cell>
          <cell r="C11">
            <v>8974</v>
          </cell>
          <cell r="D11">
            <v>3.621573434365946</v>
          </cell>
          <cell r="E11">
            <v>14</v>
          </cell>
          <cell r="F11">
            <v>668</v>
          </cell>
          <cell r="G11">
            <v>2.095808383233533</v>
          </cell>
          <cell r="H11">
            <v>29</v>
          </cell>
          <cell r="I11">
            <v>550</v>
          </cell>
          <cell r="J11">
            <v>5.2727272727272725</v>
          </cell>
          <cell r="K11">
            <v>21</v>
          </cell>
          <cell r="L11">
            <v>750</v>
          </cell>
          <cell r="M11">
            <v>2.8</v>
          </cell>
          <cell r="N11">
            <v>34</v>
          </cell>
          <cell r="O11">
            <v>931</v>
          </cell>
          <cell r="P11">
            <v>3.651987110633727</v>
          </cell>
          <cell r="Q11">
            <v>70</v>
          </cell>
          <cell r="R11">
            <v>1492</v>
          </cell>
          <cell r="S11">
            <v>4.6916890080428955</v>
          </cell>
          <cell r="T11">
            <v>53</v>
          </cell>
          <cell r="U11">
            <v>850</v>
          </cell>
          <cell r="V11">
            <v>6.235294117647059</v>
          </cell>
          <cell r="W11">
            <v>46</v>
          </cell>
          <cell r="X11">
            <v>585</v>
          </cell>
          <cell r="Y11">
            <v>7.863247863247863</v>
          </cell>
          <cell r="Z11">
            <v>37</v>
          </cell>
          <cell r="AA11">
            <v>476</v>
          </cell>
          <cell r="AB11">
            <v>7.773109243697479</v>
          </cell>
          <cell r="AC11">
            <v>73</v>
          </cell>
          <cell r="AD11">
            <v>1178</v>
          </cell>
          <cell r="AE11">
            <v>6.196943972835314</v>
          </cell>
          <cell r="AF11">
            <v>1</v>
          </cell>
          <cell r="AG11">
            <v>25</v>
          </cell>
          <cell r="AH11">
            <v>4</v>
          </cell>
          <cell r="AI11">
            <v>703</v>
          </cell>
          <cell r="AJ11">
            <v>16479</v>
          </cell>
          <cell r="AK11">
            <v>4.266035560410219</v>
          </cell>
        </row>
        <row r="12">
          <cell r="A12" t="str">
            <v>1995/1996</v>
          </cell>
          <cell r="B12">
            <v>255</v>
          </cell>
          <cell r="C12">
            <v>8474</v>
          </cell>
          <cell r="D12">
            <v>3.0092046259145624</v>
          </cell>
          <cell r="E12">
            <v>23</v>
          </cell>
          <cell r="F12">
            <v>596</v>
          </cell>
          <cell r="G12">
            <v>3.859060402684564</v>
          </cell>
          <cell r="H12">
            <v>27</v>
          </cell>
          <cell r="I12">
            <v>543</v>
          </cell>
          <cell r="J12">
            <v>4.972375690607735</v>
          </cell>
          <cell r="K12">
            <v>27</v>
          </cell>
          <cell r="L12">
            <v>749</v>
          </cell>
          <cell r="M12">
            <v>3.6048064085447264</v>
          </cell>
          <cell r="N12">
            <v>46</v>
          </cell>
          <cell r="O12">
            <v>935</v>
          </cell>
          <cell r="P12">
            <v>4.919786096256685</v>
          </cell>
          <cell r="Q12">
            <v>72</v>
          </cell>
          <cell r="R12">
            <v>1466</v>
          </cell>
          <cell r="S12">
            <v>4.911323328785811</v>
          </cell>
          <cell r="T12">
            <v>53</v>
          </cell>
          <cell r="U12">
            <v>823</v>
          </cell>
          <cell r="V12">
            <v>6.439854191980559</v>
          </cell>
          <cell r="W12">
            <v>32</v>
          </cell>
          <cell r="X12">
            <v>487</v>
          </cell>
          <cell r="Y12">
            <v>6.570841889117043</v>
          </cell>
          <cell r="Z12">
            <v>33</v>
          </cell>
          <cell r="AA12">
            <v>412</v>
          </cell>
          <cell r="AB12">
            <v>8.009708737864077</v>
          </cell>
          <cell r="AC12">
            <v>58</v>
          </cell>
          <cell r="AD12">
            <v>1110</v>
          </cell>
          <cell r="AE12">
            <v>5.225225225225225</v>
          </cell>
          <cell r="AF12">
            <v>5</v>
          </cell>
          <cell r="AG12">
            <v>32</v>
          </cell>
          <cell r="AH12">
            <v>15.625</v>
          </cell>
          <cell r="AI12">
            <v>631</v>
          </cell>
          <cell r="AJ12">
            <v>15627</v>
          </cell>
          <cell r="AK12">
            <v>4.037883150956677</v>
          </cell>
        </row>
        <row r="13">
          <cell r="A13" t="str">
            <v>1996/1997</v>
          </cell>
          <cell r="B13">
            <v>279</v>
          </cell>
          <cell r="C13">
            <v>8112</v>
          </cell>
          <cell r="D13">
            <v>3.4393491124260356</v>
          </cell>
          <cell r="E13">
            <v>19</v>
          </cell>
          <cell r="F13">
            <v>630</v>
          </cell>
          <cell r="G13">
            <v>3.015873015873016</v>
          </cell>
          <cell r="H13">
            <v>27</v>
          </cell>
          <cell r="I13">
            <v>502</v>
          </cell>
          <cell r="J13">
            <v>5.378486055776892</v>
          </cell>
          <cell r="K13">
            <v>21</v>
          </cell>
          <cell r="L13">
            <v>734</v>
          </cell>
          <cell r="M13">
            <v>2.861035422343324</v>
          </cell>
          <cell r="N13">
            <v>44</v>
          </cell>
          <cell r="O13">
            <v>909</v>
          </cell>
          <cell r="P13">
            <v>4.84048404840484</v>
          </cell>
          <cell r="Q13">
            <v>59</v>
          </cell>
          <cell r="R13">
            <v>1344</v>
          </cell>
          <cell r="S13">
            <v>4.3898809523809526</v>
          </cell>
          <cell r="T13">
            <v>38</v>
          </cell>
          <cell r="U13">
            <v>772</v>
          </cell>
          <cell r="V13">
            <v>4.922279792746114</v>
          </cell>
          <cell r="W13">
            <v>31</v>
          </cell>
          <cell r="X13">
            <v>526</v>
          </cell>
          <cell r="Y13">
            <v>5.893536121673004</v>
          </cell>
          <cell r="Z13">
            <v>33</v>
          </cell>
          <cell r="AA13">
            <v>481</v>
          </cell>
          <cell r="AB13">
            <v>6.860706860706861</v>
          </cell>
          <cell r="AC13">
            <v>52</v>
          </cell>
          <cell r="AD13">
            <v>1126</v>
          </cell>
          <cell r="AE13">
            <v>4.618117229129663</v>
          </cell>
          <cell r="AF13">
            <v>0</v>
          </cell>
          <cell r="AG13">
            <v>21</v>
          </cell>
          <cell r="AH13">
            <v>0</v>
          </cell>
          <cell r="AI13">
            <v>603</v>
          </cell>
          <cell r="AJ13">
            <v>15157</v>
          </cell>
          <cell r="AK13">
            <v>3.978359833740186</v>
          </cell>
        </row>
        <row r="14">
          <cell r="A14" t="str">
            <v>1997/1998</v>
          </cell>
          <cell r="B14">
            <v>197</v>
          </cell>
          <cell r="C14">
            <v>7622</v>
          </cell>
          <cell r="D14">
            <v>2.584623458409866</v>
          </cell>
          <cell r="E14">
            <v>22</v>
          </cell>
          <cell r="F14">
            <v>577</v>
          </cell>
          <cell r="G14">
            <v>3.8128249566724435</v>
          </cell>
          <cell r="H14">
            <v>21</v>
          </cell>
          <cell r="I14">
            <v>461</v>
          </cell>
          <cell r="J14">
            <v>4.55531453362256</v>
          </cell>
          <cell r="K14">
            <v>19</v>
          </cell>
          <cell r="L14">
            <v>710</v>
          </cell>
          <cell r="M14">
            <v>2.676056338028169</v>
          </cell>
          <cell r="N14">
            <v>32</v>
          </cell>
          <cell r="O14">
            <v>807</v>
          </cell>
          <cell r="P14">
            <v>3.965303593556382</v>
          </cell>
          <cell r="Q14">
            <v>71</v>
          </cell>
          <cell r="R14">
            <v>1445</v>
          </cell>
          <cell r="S14">
            <v>4.913494809688581</v>
          </cell>
          <cell r="T14">
            <v>42</v>
          </cell>
          <cell r="U14">
            <v>733</v>
          </cell>
          <cell r="V14">
            <v>5.729877216916781</v>
          </cell>
          <cell r="W14">
            <v>29</v>
          </cell>
          <cell r="X14">
            <v>535</v>
          </cell>
          <cell r="Y14">
            <v>5.420560747663552</v>
          </cell>
          <cell r="Z14">
            <v>31</v>
          </cell>
          <cell r="AA14">
            <v>442</v>
          </cell>
          <cell r="AB14">
            <v>7.013574660633484</v>
          </cell>
          <cell r="AC14">
            <v>47</v>
          </cell>
          <cell r="AD14">
            <v>1050</v>
          </cell>
          <cell r="AE14">
            <v>4.476190476190476</v>
          </cell>
          <cell r="AF14">
            <v>0</v>
          </cell>
          <cell r="AG14">
            <v>16</v>
          </cell>
          <cell r="AH14">
            <v>0</v>
          </cell>
          <cell r="AI14">
            <v>511</v>
          </cell>
          <cell r="AJ14">
            <v>14398</v>
          </cell>
          <cell r="AK14">
            <v>3.549104042228087</v>
          </cell>
        </row>
        <row r="15">
          <cell r="A15" t="str">
            <v>1998/1999</v>
          </cell>
          <cell r="B15">
            <v>226</v>
          </cell>
          <cell r="C15">
            <v>7435</v>
          </cell>
          <cell r="D15">
            <v>3.039677202420982</v>
          </cell>
          <cell r="E15">
            <v>19</v>
          </cell>
          <cell r="F15">
            <v>515</v>
          </cell>
          <cell r="G15">
            <v>3.6893203883495147</v>
          </cell>
          <cell r="H15">
            <v>18</v>
          </cell>
          <cell r="I15">
            <v>510</v>
          </cell>
          <cell r="J15">
            <v>3.5294117647058822</v>
          </cell>
          <cell r="K15">
            <v>32</v>
          </cell>
          <cell r="L15">
            <v>705</v>
          </cell>
          <cell r="M15">
            <v>4.539007092198582</v>
          </cell>
          <cell r="N15">
            <v>34</v>
          </cell>
          <cell r="O15">
            <v>829</v>
          </cell>
          <cell r="P15">
            <v>4.101326899879373</v>
          </cell>
          <cell r="Q15">
            <v>69</v>
          </cell>
          <cell r="R15">
            <v>1398</v>
          </cell>
          <cell r="S15">
            <v>4.935622317596566</v>
          </cell>
          <cell r="T15">
            <v>44</v>
          </cell>
          <cell r="U15">
            <v>788</v>
          </cell>
          <cell r="V15">
            <v>5.583756345177665</v>
          </cell>
          <cell r="W15">
            <v>28</v>
          </cell>
          <cell r="X15">
            <v>520</v>
          </cell>
          <cell r="Y15">
            <v>5.384615384615385</v>
          </cell>
          <cell r="Z15">
            <v>21</v>
          </cell>
          <cell r="AA15">
            <v>467</v>
          </cell>
          <cell r="AB15">
            <v>4.496788008565311</v>
          </cell>
          <cell r="AC15">
            <v>49</v>
          </cell>
          <cell r="AD15">
            <v>1086</v>
          </cell>
          <cell r="AE15">
            <v>4.511970534069982</v>
          </cell>
          <cell r="AF15">
            <v>0</v>
          </cell>
          <cell r="AG15">
            <v>18</v>
          </cell>
          <cell r="AH15">
            <v>0</v>
          </cell>
          <cell r="AI15">
            <v>540</v>
          </cell>
          <cell r="AJ15">
            <v>14271</v>
          </cell>
          <cell r="AK15">
            <v>3.7838974143367667</v>
          </cell>
        </row>
        <row r="16">
          <cell r="A16" t="str">
            <v>1999/2000</v>
          </cell>
          <cell r="B16">
            <v>188</v>
          </cell>
          <cell r="C16">
            <v>7452</v>
          </cell>
          <cell r="D16">
            <v>2.522812667740204</v>
          </cell>
          <cell r="E16">
            <v>20</v>
          </cell>
          <cell r="F16">
            <v>539</v>
          </cell>
          <cell r="G16">
            <v>3.7105751391465676</v>
          </cell>
          <cell r="H16">
            <v>21</v>
          </cell>
          <cell r="I16">
            <v>491</v>
          </cell>
          <cell r="J16">
            <v>4.276985743380855</v>
          </cell>
          <cell r="K16">
            <v>24</v>
          </cell>
          <cell r="L16">
            <v>677</v>
          </cell>
          <cell r="M16">
            <v>3.5450516986706058</v>
          </cell>
          <cell r="N16">
            <v>26</v>
          </cell>
          <cell r="O16">
            <v>812</v>
          </cell>
          <cell r="P16">
            <v>3.2019704433497536</v>
          </cell>
          <cell r="Q16">
            <v>52</v>
          </cell>
          <cell r="R16">
            <v>1369</v>
          </cell>
          <cell r="S16">
            <v>3.7983929875821767</v>
          </cell>
          <cell r="T16">
            <v>33</v>
          </cell>
          <cell r="U16">
            <v>762</v>
          </cell>
          <cell r="V16">
            <v>4.330708661417323</v>
          </cell>
          <cell r="W16">
            <v>23</v>
          </cell>
          <cell r="X16">
            <v>510</v>
          </cell>
          <cell r="Y16">
            <v>4.509803921568627</v>
          </cell>
          <cell r="Z16">
            <v>26</v>
          </cell>
          <cell r="AA16">
            <v>470</v>
          </cell>
          <cell r="AB16">
            <v>5.531914893617022</v>
          </cell>
          <cell r="AC16">
            <v>53</v>
          </cell>
          <cell r="AD16">
            <v>1106</v>
          </cell>
          <cell r="AE16">
            <v>4.792043399638336</v>
          </cell>
          <cell r="AF16">
            <v>2</v>
          </cell>
          <cell r="AG16">
            <v>17</v>
          </cell>
          <cell r="AH16">
            <v>11.764705882352942</v>
          </cell>
          <cell r="AI16">
            <v>468</v>
          </cell>
          <cell r="AJ16">
            <v>14205</v>
          </cell>
          <cell r="AK16">
            <v>3.2946145723336855</v>
          </cell>
        </row>
        <row r="17">
          <cell r="A17" t="str">
            <v>2000/2001</v>
          </cell>
          <cell r="B17">
            <v>219</v>
          </cell>
          <cell r="C17">
            <v>7283</v>
          </cell>
          <cell r="D17">
            <v>3.0070026088150485</v>
          </cell>
          <cell r="E17">
            <v>40</v>
          </cell>
          <cell r="F17">
            <v>581</v>
          </cell>
          <cell r="G17">
            <v>6.884681583476764</v>
          </cell>
          <cell r="H17">
            <v>27</v>
          </cell>
          <cell r="I17">
            <v>504</v>
          </cell>
          <cell r="J17">
            <v>5.357142857142857</v>
          </cell>
          <cell r="K17">
            <v>29</v>
          </cell>
          <cell r="L17">
            <v>706</v>
          </cell>
          <cell r="M17">
            <v>4.1076487252124645</v>
          </cell>
          <cell r="N17">
            <v>37</v>
          </cell>
          <cell r="O17">
            <v>770</v>
          </cell>
          <cell r="P17">
            <v>4.805194805194805</v>
          </cell>
          <cell r="Q17">
            <v>51</v>
          </cell>
          <cell r="R17">
            <v>1333</v>
          </cell>
          <cell r="S17">
            <v>3.8259564891222806</v>
          </cell>
          <cell r="T17">
            <v>56</v>
          </cell>
          <cell r="U17">
            <v>699</v>
          </cell>
          <cell r="V17">
            <v>8.011444921316166</v>
          </cell>
          <cell r="W17">
            <v>31</v>
          </cell>
          <cell r="X17">
            <v>500</v>
          </cell>
          <cell r="Y17">
            <v>6.2</v>
          </cell>
          <cell r="Z17">
            <v>24</v>
          </cell>
          <cell r="AA17">
            <v>417</v>
          </cell>
          <cell r="AB17">
            <v>5.755395683453237</v>
          </cell>
          <cell r="AC17">
            <v>51</v>
          </cell>
          <cell r="AD17">
            <v>1009</v>
          </cell>
          <cell r="AE17">
            <v>5.054509415262636</v>
          </cell>
          <cell r="AF17">
            <v>0</v>
          </cell>
          <cell r="AG17">
            <v>11</v>
          </cell>
          <cell r="AH17">
            <v>0</v>
          </cell>
          <cell r="AI17">
            <v>565</v>
          </cell>
          <cell r="AJ17">
            <v>13813</v>
          </cell>
          <cell r="AK17">
            <v>4.090349670600159</v>
          </cell>
        </row>
        <row r="18">
          <cell r="A18" t="str">
            <v>2001/2002</v>
          </cell>
          <cell r="B18">
            <v>228</v>
          </cell>
          <cell r="C18">
            <v>7233</v>
          </cell>
          <cell r="D18">
            <v>3.152218996267109</v>
          </cell>
          <cell r="E18">
            <v>41</v>
          </cell>
          <cell r="F18">
            <v>549</v>
          </cell>
          <cell r="G18">
            <v>7.468123861566484</v>
          </cell>
          <cell r="H18">
            <v>20</v>
          </cell>
          <cell r="I18">
            <v>456</v>
          </cell>
          <cell r="J18">
            <v>4.385964912280702</v>
          </cell>
          <cell r="K18">
            <v>25</v>
          </cell>
          <cell r="L18">
            <v>715</v>
          </cell>
          <cell r="M18">
            <v>3.4965034965034967</v>
          </cell>
          <cell r="N18">
            <v>29</v>
          </cell>
          <cell r="O18">
            <v>823</v>
          </cell>
          <cell r="P18">
            <v>3.5236938031591736</v>
          </cell>
          <cell r="Q18">
            <v>69</v>
          </cell>
          <cell r="R18">
            <v>1334</v>
          </cell>
          <cell r="S18">
            <v>5.172413793103448</v>
          </cell>
          <cell r="T18">
            <v>62</v>
          </cell>
          <cell r="U18">
            <v>678</v>
          </cell>
          <cell r="V18">
            <v>9.144542772861357</v>
          </cell>
          <cell r="W18">
            <v>27</v>
          </cell>
          <cell r="X18">
            <v>453</v>
          </cell>
          <cell r="Y18">
            <v>5.960264900662252</v>
          </cell>
          <cell r="Z18">
            <v>23</v>
          </cell>
          <cell r="AA18">
            <v>431</v>
          </cell>
          <cell r="AB18">
            <v>5.336426914153132</v>
          </cell>
          <cell r="AC18">
            <v>67</v>
          </cell>
          <cell r="AD18">
            <v>1046</v>
          </cell>
          <cell r="AE18">
            <v>6.405353728489484</v>
          </cell>
          <cell r="AF18">
            <v>4</v>
          </cell>
          <cell r="AG18">
            <v>18</v>
          </cell>
          <cell r="AH18">
            <v>22.22222222222222</v>
          </cell>
          <cell r="AI18">
            <v>595</v>
          </cell>
          <cell r="AJ18">
            <v>13736</v>
          </cell>
          <cell r="AK18">
            <v>4.3316831683168315</v>
          </cell>
        </row>
        <row r="19">
          <cell r="A19" t="str">
            <v>2002/2003</v>
          </cell>
          <cell r="B19">
            <v>240</v>
          </cell>
          <cell r="C19">
            <v>7026</v>
          </cell>
          <cell r="D19">
            <v>3.4158838599487615</v>
          </cell>
          <cell r="E19">
            <v>28</v>
          </cell>
          <cell r="F19">
            <v>609</v>
          </cell>
          <cell r="G19">
            <v>4.597701149425287</v>
          </cell>
          <cell r="H19">
            <v>18</v>
          </cell>
          <cell r="I19">
            <v>437</v>
          </cell>
          <cell r="J19">
            <v>4.118993135011442</v>
          </cell>
          <cell r="K19">
            <v>25</v>
          </cell>
          <cell r="L19">
            <v>733</v>
          </cell>
          <cell r="M19">
            <v>3.4106412005457027</v>
          </cell>
          <cell r="N19">
            <v>27</v>
          </cell>
          <cell r="O19">
            <v>765</v>
          </cell>
          <cell r="P19">
            <v>3.5294117647058822</v>
          </cell>
          <cell r="Q19">
            <v>46</v>
          </cell>
          <cell r="R19">
            <v>1334</v>
          </cell>
          <cell r="S19">
            <v>3.4482758620689653</v>
          </cell>
          <cell r="T19">
            <v>41</v>
          </cell>
          <cell r="U19">
            <v>668</v>
          </cell>
          <cell r="V19">
            <v>6.137724550898204</v>
          </cell>
          <cell r="W19">
            <v>27</v>
          </cell>
          <cell r="X19">
            <v>477</v>
          </cell>
          <cell r="Y19">
            <v>5.660377358490566</v>
          </cell>
          <cell r="Z19">
            <v>22</v>
          </cell>
          <cell r="AA19">
            <v>415</v>
          </cell>
          <cell r="AB19">
            <v>5.301204819277109</v>
          </cell>
          <cell r="AC19">
            <v>65</v>
          </cell>
          <cell r="AD19">
            <v>984</v>
          </cell>
          <cell r="AE19">
            <v>6.605691056910569</v>
          </cell>
          <cell r="AF19">
            <v>1</v>
          </cell>
          <cell r="AG19">
            <v>19</v>
          </cell>
          <cell r="AH19">
            <v>5.2631578947368425</v>
          </cell>
          <cell r="AI19">
            <v>540</v>
          </cell>
          <cell r="AJ19">
            <v>13467</v>
          </cell>
          <cell r="AK19">
            <v>4.009801737580753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B19">
      <selection activeCell="C41" sqref="C41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7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8.57421875" style="1" customWidth="1"/>
    <col min="2" max="2" width="10.8515625" style="1" customWidth="1"/>
    <col min="3" max="3" width="11.00390625" style="1" customWidth="1"/>
    <col min="4" max="4" width="11.28125" style="1" customWidth="1"/>
    <col min="5" max="5" width="11.8515625" style="1" customWidth="1"/>
    <col min="6" max="6" width="11.140625" style="1" customWidth="1"/>
    <col min="7" max="8" width="11.28125" style="1" customWidth="1"/>
    <col min="9" max="9" width="9.140625" style="1" customWidth="1"/>
    <col min="10" max="10" width="18.140625" style="1" customWidth="1"/>
    <col min="11" max="11" width="10.140625" style="1" customWidth="1"/>
    <col min="12" max="12" width="12.28125" style="1" customWidth="1"/>
    <col min="13" max="13" width="12.00390625" style="1" customWidth="1"/>
    <col min="14" max="14" width="11.8515625" style="1" customWidth="1"/>
    <col min="15" max="15" width="11.7109375" style="1" customWidth="1"/>
    <col min="16" max="17" width="11.57421875" style="1" customWidth="1"/>
    <col min="18" max="18" width="9.140625" style="1" customWidth="1"/>
    <col min="19" max="19" width="19.8515625" style="1" customWidth="1"/>
    <col min="20" max="20" width="10.140625" style="1" customWidth="1"/>
    <col min="21" max="21" width="10.7109375" style="1" customWidth="1"/>
    <col min="22" max="22" width="11.28125" style="1" customWidth="1"/>
    <col min="23" max="23" width="10.8515625" style="1" customWidth="1"/>
    <col min="24" max="24" width="12.00390625" style="1" customWidth="1"/>
    <col min="25" max="25" width="11.00390625" style="1" customWidth="1"/>
    <col min="26" max="26" width="12.140625" style="1" customWidth="1"/>
    <col min="27" max="16384" width="9.140625" style="1" customWidth="1"/>
  </cols>
  <sheetData>
    <row r="1" s="34" customFormat="1" ht="15.75">
      <c r="A1" s="34" t="s">
        <v>46</v>
      </c>
    </row>
    <row r="3" ht="12.75">
      <c r="A3" s="3" t="s">
        <v>45</v>
      </c>
    </row>
    <row r="4" ht="12.75">
      <c r="A4" s="33" t="s">
        <v>44</v>
      </c>
    </row>
    <row r="6" ht="12.75">
      <c r="A6" s="3" t="s">
        <v>43</v>
      </c>
    </row>
    <row r="7" ht="12.75">
      <c r="A7" s="3"/>
    </row>
    <row r="8" ht="12.75">
      <c r="A8" s="3" t="s">
        <v>42</v>
      </c>
    </row>
    <row r="10" spans="2:4" ht="25.5">
      <c r="B10" s="32" t="s">
        <v>41</v>
      </c>
      <c r="C10" s="32" t="s">
        <v>40</v>
      </c>
      <c r="D10" s="32" t="s">
        <v>39</v>
      </c>
    </row>
    <row r="11" spans="1:4" ht="12.75">
      <c r="A11" s="31" t="s">
        <v>38</v>
      </c>
      <c r="B11" s="2">
        <v>161.7</v>
      </c>
      <c r="C11" s="2">
        <v>212.4</v>
      </c>
      <c r="D11" s="2">
        <v>213.5</v>
      </c>
    </row>
    <row r="12" spans="1:4" ht="12.75">
      <c r="A12" s="31" t="s">
        <v>37</v>
      </c>
      <c r="B12" s="2">
        <v>205.5</v>
      </c>
      <c r="C12" s="2">
        <v>257.7</v>
      </c>
      <c r="D12" s="2">
        <v>326.9</v>
      </c>
    </row>
    <row r="13" spans="1:4" ht="12.75">
      <c r="A13" s="31" t="s">
        <v>36</v>
      </c>
      <c r="B13" s="2">
        <v>196.7</v>
      </c>
      <c r="C13" s="2">
        <v>236.8</v>
      </c>
      <c r="D13" s="2">
        <v>219.3</v>
      </c>
    </row>
    <row r="14" spans="1:4" ht="12.75">
      <c r="A14" s="31" t="s">
        <v>35</v>
      </c>
      <c r="B14" s="2">
        <v>146.5</v>
      </c>
      <c r="C14" s="2">
        <v>222.6</v>
      </c>
      <c r="D14" s="2">
        <v>218.6</v>
      </c>
    </row>
    <row r="15" spans="1:4" ht="12.75">
      <c r="A15" s="31" t="s">
        <v>34</v>
      </c>
      <c r="B15" s="2">
        <v>155.3</v>
      </c>
      <c r="C15" s="2">
        <v>226.5</v>
      </c>
      <c r="D15" s="2">
        <v>224.1</v>
      </c>
    </row>
    <row r="16" spans="1:4" ht="12.75">
      <c r="A16" s="31" t="s">
        <v>33</v>
      </c>
      <c r="B16" s="2">
        <v>153.3</v>
      </c>
      <c r="C16" s="2">
        <v>194.2</v>
      </c>
      <c r="D16" s="2">
        <v>210.7</v>
      </c>
    </row>
    <row r="17" spans="1:4" ht="12.75">
      <c r="A17" s="31" t="s">
        <v>32</v>
      </c>
      <c r="B17" s="2">
        <v>155</v>
      </c>
      <c r="C17" s="2">
        <v>234.5</v>
      </c>
      <c r="D17" s="2">
        <v>302.4</v>
      </c>
    </row>
    <row r="18" spans="1:4" ht="12.75">
      <c r="A18" s="31" t="s">
        <v>31</v>
      </c>
      <c r="B18" s="2">
        <v>132.9</v>
      </c>
      <c r="C18" s="2">
        <v>146.1</v>
      </c>
      <c r="D18" s="2">
        <v>179.7</v>
      </c>
    </row>
    <row r="19" spans="1:4" ht="12.75">
      <c r="A19" s="31" t="s">
        <v>30</v>
      </c>
      <c r="B19" s="2">
        <v>199.8</v>
      </c>
      <c r="C19" s="2">
        <v>237.5</v>
      </c>
      <c r="D19" s="2">
        <v>248.2</v>
      </c>
    </row>
    <row r="20" spans="1:4" ht="12.75">
      <c r="A20" s="31" t="s">
        <v>29</v>
      </c>
      <c r="B20" s="2">
        <v>209.2</v>
      </c>
      <c r="C20" s="2">
        <v>242.7</v>
      </c>
      <c r="D20" s="2">
        <v>283.7</v>
      </c>
    </row>
    <row r="21" spans="1:4" ht="12.75">
      <c r="A21" s="31" t="s">
        <v>28</v>
      </c>
      <c r="B21" s="2">
        <v>133.3</v>
      </c>
      <c r="C21" s="2">
        <v>250</v>
      </c>
      <c r="D21" s="2">
        <v>228.9</v>
      </c>
    </row>
    <row r="22" spans="1:4" ht="12.75">
      <c r="A22" s="31" t="s">
        <v>27</v>
      </c>
      <c r="B22" s="2">
        <v>165.9</v>
      </c>
      <c r="C22" s="2">
        <v>216.5</v>
      </c>
      <c r="D22" s="2">
        <v>228.7</v>
      </c>
    </row>
    <row r="23" spans="1:4" ht="12.75">
      <c r="A23" s="31"/>
      <c r="B23" s="2"/>
      <c r="C23" s="2"/>
      <c r="D23" s="2"/>
    </row>
    <row r="24" spans="1:4" ht="12.75">
      <c r="A24" s="31"/>
      <c r="B24" s="2"/>
      <c r="C24" s="2"/>
      <c r="D24" s="2"/>
    </row>
    <row r="26" ht="15.75">
      <c r="A26" s="30" t="s">
        <v>26</v>
      </c>
    </row>
    <row r="29" spans="1:56" s="22" customFormat="1" ht="12.75">
      <c r="A29" s="29"/>
      <c r="B29" s="28"/>
      <c r="C29" s="28"/>
      <c r="D29" s="28" t="s">
        <v>25</v>
      </c>
      <c r="E29" s="28"/>
      <c r="F29" s="28"/>
      <c r="G29" s="28"/>
      <c r="H29" s="27"/>
      <c r="J29" s="29"/>
      <c r="K29" s="28"/>
      <c r="L29" s="28"/>
      <c r="M29" s="28" t="s">
        <v>24</v>
      </c>
      <c r="N29" s="28"/>
      <c r="O29" s="28"/>
      <c r="P29" s="28"/>
      <c r="Q29" s="27"/>
      <c r="S29" s="29"/>
      <c r="T29" s="28"/>
      <c r="U29" s="28"/>
      <c r="V29" s="28" t="s">
        <v>23</v>
      </c>
      <c r="W29" s="28"/>
      <c r="X29" s="28"/>
      <c r="Y29" s="28"/>
      <c r="Z29" s="27"/>
      <c r="BD29" s="23"/>
    </row>
    <row r="30" spans="1:56" s="22" customFormat="1" ht="12.75">
      <c r="A30" s="26"/>
      <c r="B30" s="25"/>
      <c r="C30" s="25"/>
      <c r="D30" s="25" t="s">
        <v>22</v>
      </c>
      <c r="E30" s="25"/>
      <c r="F30" s="25"/>
      <c r="G30" s="25"/>
      <c r="H30" s="24"/>
      <c r="J30" s="26"/>
      <c r="K30" s="25"/>
      <c r="L30" s="25"/>
      <c r="M30" s="25" t="s">
        <v>22</v>
      </c>
      <c r="N30" s="25"/>
      <c r="O30" s="25"/>
      <c r="P30" s="25"/>
      <c r="Q30" s="24"/>
      <c r="S30" s="26"/>
      <c r="T30" s="25"/>
      <c r="U30" s="25"/>
      <c r="V30" s="25" t="s">
        <v>22</v>
      </c>
      <c r="W30" s="25"/>
      <c r="X30" s="25"/>
      <c r="Y30" s="25"/>
      <c r="Z30" s="24"/>
      <c r="BD30" s="23"/>
    </row>
    <row r="31" spans="1:56" s="22" customFormat="1" ht="12.75">
      <c r="A31" s="26"/>
      <c r="B31" s="25"/>
      <c r="C31" s="25"/>
      <c r="D31" s="25" t="s">
        <v>21</v>
      </c>
      <c r="E31" s="25"/>
      <c r="F31" s="25"/>
      <c r="G31" s="25"/>
      <c r="H31" s="24"/>
      <c r="J31" s="26"/>
      <c r="K31" s="25"/>
      <c r="L31" s="25"/>
      <c r="M31" s="25" t="s">
        <v>21</v>
      </c>
      <c r="N31" s="25"/>
      <c r="O31" s="25"/>
      <c r="P31" s="25"/>
      <c r="Q31" s="24"/>
      <c r="S31" s="26"/>
      <c r="T31" s="25"/>
      <c r="U31" s="25"/>
      <c r="V31" s="25" t="s">
        <v>21</v>
      </c>
      <c r="W31" s="25"/>
      <c r="X31" s="25"/>
      <c r="Y31" s="25"/>
      <c r="Z31" s="24"/>
      <c r="BD31" s="23"/>
    </row>
    <row r="32" spans="1:56" s="15" customFormat="1" ht="47.25" customHeight="1">
      <c r="A32" s="20" t="s">
        <v>20</v>
      </c>
      <c r="B32" s="18" t="s">
        <v>19</v>
      </c>
      <c r="C32" s="18" t="s">
        <v>18</v>
      </c>
      <c r="D32" s="19" t="s">
        <v>17</v>
      </c>
      <c r="E32" s="18" t="s">
        <v>16</v>
      </c>
      <c r="F32" s="18" t="s">
        <v>15</v>
      </c>
      <c r="G32" s="18" t="s">
        <v>14</v>
      </c>
      <c r="H32" s="21" t="s">
        <v>13</v>
      </c>
      <c r="J32" s="20" t="s">
        <v>20</v>
      </c>
      <c r="K32" s="18" t="s">
        <v>19</v>
      </c>
      <c r="L32" s="18" t="s">
        <v>18</v>
      </c>
      <c r="M32" s="19" t="s">
        <v>17</v>
      </c>
      <c r="N32" s="18" t="s">
        <v>16</v>
      </c>
      <c r="O32" s="19" t="s">
        <v>15</v>
      </c>
      <c r="P32" s="18" t="s">
        <v>14</v>
      </c>
      <c r="Q32" s="17" t="s">
        <v>13</v>
      </c>
      <c r="S32" s="20" t="s">
        <v>20</v>
      </c>
      <c r="T32" s="18" t="s">
        <v>19</v>
      </c>
      <c r="U32" s="18" t="s">
        <v>18</v>
      </c>
      <c r="V32" s="19" t="s">
        <v>17</v>
      </c>
      <c r="W32" s="18" t="s">
        <v>16</v>
      </c>
      <c r="X32" s="19" t="s">
        <v>15</v>
      </c>
      <c r="Y32" s="18" t="s">
        <v>14</v>
      </c>
      <c r="Z32" s="17" t="s">
        <v>13</v>
      </c>
      <c r="BD32" s="16"/>
    </row>
    <row r="33" spans="1:56" ht="12.75">
      <c r="A33" s="13"/>
      <c r="B33" s="12"/>
      <c r="C33" s="12"/>
      <c r="D33" s="11"/>
      <c r="E33" s="12"/>
      <c r="F33" s="12"/>
      <c r="G33" s="12"/>
      <c r="H33" s="14"/>
      <c r="J33" s="13"/>
      <c r="K33" s="12"/>
      <c r="L33" s="12"/>
      <c r="M33" s="11"/>
      <c r="N33" s="12"/>
      <c r="O33" s="11"/>
      <c r="P33" s="12"/>
      <c r="Q33" s="9"/>
      <c r="S33" s="13"/>
      <c r="T33" s="12"/>
      <c r="U33" s="12"/>
      <c r="V33" s="11"/>
      <c r="W33" s="12"/>
      <c r="X33" s="11"/>
      <c r="Y33" s="12"/>
      <c r="Z33" s="9"/>
      <c r="BD33" s="2"/>
    </row>
    <row r="34" spans="1:56" ht="12.75">
      <c r="A34" s="13" t="s">
        <v>12</v>
      </c>
      <c r="B34" s="10">
        <v>46656</v>
      </c>
      <c r="C34" s="10">
        <v>5487</v>
      </c>
      <c r="D34" s="11">
        <v>117.60545267489712</v>
      </c>
      <c r="E34" s="10">
        <v>2057</v>
      </c>
      <c r="F34" s="11">
        <v>44.0886488340192</v>
      </c>
      <c r="G34" s="10">
        <v>7544</v>
      </c>
      <c r="H34" s="9">
        <v>161.69410150891633</v>
      </c>
      <c r="J34" s="13" t="s">
        <v>12</v>
      </c>
      <c r="K34" s="10">
        <v>42213</v>
      </c>
      <c r="L34" s="10">
        <v>7192</v>
      </c>
      <c r="M34" s="11">
        <v>170.37405538578162</v>
      </c>
      <c r="N34" s="10">
        <v>1775</v>
      </c>
      <c r="O34" s="11">
        <v>42.048657996351835</v>
      </c>
      <c r="P34" s="10">
        <v>8967</v>
      </c>
      <c r="Q34" s="9">
        <v>212.42271338213348</v>
      </c>
      <c r="S34" s="13" t="s">
        <v>12</v>
      </c>
      <c r="T34" s="10">
        <v>36429</v>
      </c>
      <c r="U34" s="10">
        <v>6984</v>
      </c>
      <c r="V34" s="11">
        <v>191.71539158362845</v>
      </c>
      <c r="W34" s="10">
        <v>795</v>
      </c>
      <c r="X34" s="11">
        <v>21.823272667380383</v>
      </c>
      <c r="Y34" s="10">
        <v>7779</v>
      </c>
      <c r="Z34" s="9">
        <v>213.5386642510088</v>
      </c>
      <c r="BD34" s="2"/>
    </row>
    <row r="35" spans="1:56" ht="12.75">
      <c r="A35" s="13" t="s">
        <v>11</v>
      </c>
      <c r="B35" s="10">
        <v>3509</v>
      </c>
      <c r="C35" s="10">
        <v>666</v>
      </c>
      <c r="D35" s="11">
        <v>189.7976631518951</v>
      </c>
      <c r="E35" s="10">
        <v>55</v>
      </c>
      <c r="F35" s="11">
        <v>15.67398119122257</v>
      </c>
      <c r="G35" s="10">
        <v>721</v>
      </c>
      <c r="H35" s="9">
        <v>205.4716443431177</v>
      </c>
      <c r="J35" s="13" t="s">
        <v>11</v>
      </c>
      <c r="K35" s="10">
        <v>3116</v>
      </c>
      <c r="L35" s="10">
        <v>750</v>
      </c>
      <c r="M35" s="11">
        <v>240.69319640564825</v>
      </c>
      <c r="N35" s="10">
        <v>53</v>
      </c>
      <c r="O35" s="11">
        <v>17.008985879332478</v>
      </c>
      <c r="P35" s="10">
        <v>803</v>
      </c>
      <c r="Q35" s="9">
        <v>257.7021822849808</v>
      </c>
      <c r="S35" s="13" t="s">
        <v>11</v>
      </c>
      <c r="T35" s="10">
        <v>2793</v>
      </c>
      <c r="U35" s="10">
        <v>851</v>
      </c>
      <c r="V35" s="11">
        <v>304.6902971715002</v>
      </c>
      <c r="W35" s="10">
        <v>62</v>
      </c>
      <c r="X35" s="11">
        <v>22.198353025420694</v>
      </c>
      <c r="Y35" s="10">
        <v>913</v>
      </c>
      <c r="Z35" s="9">
        <v>326.8886501969209</v>
      </c>
      <c r="BD35" s="2"/>
    </row>
    <row r="36" spans="1:56" ht="12.75">
      <c r="A36" s="13" t="s">
        <v>10</v>
      </c>
      <c r="B36" s="10">
        <v>2690</v>
      </c>
      <c r="C36" s="10">
        <v>381</v>
      </c>
      <c r="D36" s="11">
        <v>141.635687732342</v>
      </c>
      <c r="E36" s="10">
        <v>148</v>
      </c>
      <c r="F36" s="11">
        <v>55.0185873605948</v>
      </c>
      <c r="G36" s="10">
        <v>529</v>
      </c>
      <c r="H36" s="9">
        <v>196.6542750929368</v>
      </c>
      <c r="J36" s="13" t="s">
        <v>10</v>
      </c>
      <c r="K36" s="10">
        <v>2627</v>
      </c>
      <c r="L36" s="10">
        <v>492</v>
      </c>
      <c r="M36" s="11">
        <v>187.28587742672252</v>
      </c>
      <c r="N36" s="10">
        <v>130</v>
      </c>
      <c r="O36" s="11">
        <v>49.48610582413399</v>
      </c>
      <c r="P36" s="10">
        <v>622</v>
      </c>
      <c r="Q36" s="9">
        <v>236.7719832508565</v>
      </c>
      <c r="S36" s="13" t="s">
        <v>10</v>
      </c>
      <c r="T36" s="10">
        <v>2398</v>
      </c>
      <c r="U36" s="10">
        <v>457</v>
      </c>
      <c r="V36" s="11">
        <v>190.57547956630523</v>
      </c>
      <c r="W36" s="10">
        <v>69</v>
      </c>
      <c r="X36" s="11">
        <v>28.773978315262717</v>
      </c>
      <c r="Y36" s="10">
        <v>526</v>
      </c>
      <c r="Z36" s="9">
        <v>219.349457881568</v>
      </c>
      <c r="BD36" s="2"/>
    </row>
    <row r="37" spans="1:56" ht="12.75">
      <c r="A37" s="13" t="s">
        <v>9</v>
      </c>
      <c r="B37" s="10">
        <v>3822</v>
      </c>
      <c r="C37" s="10">
        <v>349</v>
      </c>
      <c r="D37" s="11">
        <v>91.3134484563056</v>
      </c>
      <c r="E37" s="10">
        <v>211</v>
      </c>
      <c r="F37" s="11">
        <v>55.206698063840925</v>
      </c>
      <c r="G37" s="10">
        <v>560</v>
      </c>
      <c r="H37" s="9">
        <v>146.52014652014654</v>
      </c>
      <c r="J37" s="13" t="s">
        <v>9</v>
      </c>
      <c r="K37" s="10">
        <v>3707</v>
      </c>
      <c r="L37" s="10">
        <v>685</v>
      </c>
      <c r="M37" s="11">
        <v>184.78554086862692</v>
      </c>
      <c r="N37" s="10">
        <v>140</v>
      </c>
      <c r="O37" s="11">
        <v>37.76638791475587</v>
      </c>
      <c r="P37" s="10">
        <v>825</v>
      </c>
      <c r="Q37" s="9">
        <v>222.55192878338278</v>
      </c>
      <c r="S37" s="13" t="s">
        <v>9</v>
      </c>
      <c r="T37" s="10">
        <v>3536</v>
      </c>
      <c r="U37" s="10">
        <v>701</v>
      </c>
      <c r="V37" s="11">
        <v>198.24660633484163</v>
      </c>
      <c r="W37" s="10">
        <v>72</v>
      </c>
      <c r="X37" s="11">
        <v>20.361990950226247</v>
      </c>
      <c r="Y37" s="10">
        <v>773</v>
      </c>
      <c r="Z37" s="9">
        <v>218.60859728506787</v>
      </c>
      <c r="BD37" s="2"/>
    </row>
    <row r="38" spans="1:56" ht="12.75">
      <c r="A38" s="13" t="s">
        <v>8</v>
      </c>
      <c r="B38" s="10">
        <v>4828</v>
      </c>
      <c r="C38" s="10">
        <v>542</v>
      </c>
      <c r="D38" s="11">
        <v>112.26180613090307</v>
      </c>
      <c r="E38" s="10">
        <v>208</v>
      </c>
      <c r="F38" s="11">
        <v>43.08202154101077</v>
      </c>
      <c r="G38" s="10">
        <v>750</v>
      </c>
      <c r="H38" s="9">
        <v>155.34382767191386</v>
      </c>
      <c r="J38" s="13" t="s">
        <v>8</v>
      </c>
      <c r="K38" s="10">
        <v>4498</v>
      </c>
      <c r="L38" s="10">
        <v>813</v>
      </c>
      <c r="M38" s="11">
        <v>180.7469986660738</v>
      </c>
      <c r="N38" s="10">
        <v>206</v>
      </c>
      <c r="O38" s="11">
        <v>45.79813250333482</v>
      </c>
      <c r="P38" s="10">
        <v>1019</v>
      </c>
      <c r="Q38" s="9">
        <v>226.54513116940865</v>
      </c>
      <c r="S38" s="13" t="s">
        <v>8</v>
      </c>
      <c r="T38" s="10">
        <v>3999</v>
      </c>
      <c r="U38" s="10">
        <v>761</v>
      </c>
      <c r="V38" s="11">
        <v>190.2975743935984</v>
      </c>
      <c r="W38" s="10">
        <v>135</v>
      </c>
      <c r="X38" s="11">
        <v>33.758439609902474</v>
      </c>
      <c r="Y38" s="10">
        <v>896</v>
      </c>
      <c r="Z38" s="9">
        <v>224.05601400350088</v>
      </c>
      <c r="BD38" s="2"/>
    </row>
    <row r="39" spans="1:56" ht="12.75">
      <c r="A39" s="13" t="s">
        <v>7</v>
      </c>
      <c r="B39" s="10">
        <v>7312</v>
      </c>
      <c r="C39" s="10">
        <v>846</v>
      </c>
      <c r="D39" s="11">
        <v>115.70021881838075</v>
      </c>
      <c r="E39" s="10">
        <v>275</v>
      </c>
      <c r="F39" s="11">
        <v>37.60940919037199</v>
      </c>
      <c r="G39" s="10">
        <v>1121</v>
      </c>
      <c r="H39" s="9">
        <v>153.30962800875272</v>
      </c>
      <c r="J39" s="13" t="s">
        <v>7</v>
      </c>
      <c r="K39" s="10">
        <v>7153</v>
      </c>
      <c r="L39" s="10">
        <v>1018</v>
      </c>
      <c r="M39" s="11">
        <v>142.31790856983085</v>
      </c>
      <c r="N39" s="10">
        <v>371</v>
      </c>
      <c r="O39" s="11">
        <v>51.866349783307705</v>
      </c>
      <c r="P39" s="10">
        <v>1389</v>
      </c>
      <c r="Q39" s="9">
        <v>194.18425835313855</v>
      </c>
      <c r="S39" s="13" t="s">
        <v>7</v>
      </c>
      <c r="T39" s="10">
        <v>6768</v>
      </c>
      <c r="U39" s="10">
        <v>1087</v>
      </c>
      <c r="V39" s="11">
        <v>160.60874704491727</v>
      </c>
      <c r="W39" s="10">
        <v>339</v>
      </c>
      <c r="X39" s="11">
        <v>50.08865248226951</v>
      </c>
      <c r="Y39" s="10">
        <v>1426</v>
      </c>
      <c r="Z39" s="9">
        <v>210.69739952718678</v>
      </c>
      <c r="BD39" s="2"/>
    </row>
    <row r="40" spans="1:56" ht="12.75">
      <c r="A40" s="13" t="s">
        <v>6</v>
      </c>
      <c r="B40" s="10">
        <v>4698</v>
      </c>
      <c r="C40" s="10">
        <v>624</v>
      </c>
      <c r="D40" s="11">
        <v>132.82247765006386</v>
      </c>
      <c r="E40" s="10">
        <v>104</v>
      </c>
      <c r="F40" s="11">
        <v>22.137079608343978</v>
      </c>
      <c r="G40" s="10">
        <v>728</v>
      </c>
      <c r="H40" s="9">
        <v>154.9595572584078</v>
      </c>
      <c r="J40" s="13" t="s">
        <v>6</v>
      </c>
      <c r="K40" s="10">
        <v>4042</v>
      </c>
      <c r="L40" s="10">
        <v>830</v>
      </c>
      <c r="M40" s="11">
        <v>205.3438891637803</v>
      </c>
      <c r="N40" s="10">
        <v>118</v>
      </c>
      <c r="O40" s="11">
        <v>29.193468579910935</v>
      </c>
      <c r="P40" s="10">
        <v>948</v>
      </c>
      <c r="Q40" s="9">
        <v>234.53735774369125</v>
      </c>
      <c r="S40" s="13" t="s">
        <v>6</v>
      </c>
      <c r="T40" s="10">
        <v>3595</v>
      </c>
      <c r="U40" s="10">
        <v>969</v>
      </c>
      <c r="V40" s="11">
        <v>269.54102920723227</v>
      </c>
      <c r="W40" s="10">
        <v>118</v>
      </c>
      <c r="X40" s="11">
        <v>32.82336578581363</v>
      </c>
      <c r="Y40" s="10">
        <v>1087</v>
      </c>
      <c r="Z40" s="9">
        <v>302.3643949930459</v>
      </c>
      <c r="BD40" s="2"/>
    </row>
    <row r="41" spans="1:56" ht="12.75">
      <c r="A41" s="13" t="s">
        <v>5</v>
      </c>
      <c r="B41" s="10">
        <v>2882</v>
      </c>
      <c r="C41" s="10">
        <v>261</v>
      </c>
      <c r="D41" s="11">
        <v>90.56210964607911</v>
      </c>
      <c r="E41" s="10">
        <v>122</v>
      </c>
      <c r="F41" s="11">
        <v>42.33171408743928</v>
      </c>
      <c r="G41" s="10">
        <v>383</v>
      </c>
      <c r="H41" s="9">
        <v>132.8938237335184</v>
      </c>
      <c r="J41" s="13" t="s">
        <v>5</v>
      </c>
      <c r="K41" s="10">
        <v>2683</v>
      </c>
      <c r="L41" s="10">
        <v>361</v>
      </c>
      <c r="M41" s="11">
        <v>134.5508758852031</v>
      </c>
      <c r="N41" s="10">
        <v>31</v>
      </c>
      <c r="O41" s="11">
        <v>11.554230339172568</v>
      </c>
      <c r="P41" s="10">
        <v>392</v>
      </c>
      <c r="Q41" s="9">
        <v>146.1051062243757</v>
      </c>
      <c r="S41" s="13" t="s">
        <v>5</v>
      </c>
      <c r="T41" s="10">
        <v>2460</v>
      </c>
      <c r="U41" s="10">
        <v>407</v>
      </c>
      <c r="V41" s="11">
        <v>165.4471544715447</v>
      </c>
      <c r="W41" s="10">
        <v>35</v>
      </c>
      <c r="X41" s="11">
        <v>14.227642276422763</v>
      </c>
      <c r="Y41" s="10">
        <v>442</v>
      </c>
      <c r="Z41" s="9">
        <v>179.6747967479675</v>
      </c>
      <c r="BD41" s="2"/>
    </row>
    <row r="42" spans="1:56" ht="12.75">
      <c r="A42" s="13" t="s">
        <v>4</v>
      </c>
      <c r="B42" s="10">
        <v>2392</v>
      </c>
      <c r="C42" s="10">
        <v>450</v>
      </c>
      <c r="D42" s="11">
        <v>188.12709030100336</v>
      </c>
      <c r="E42" s="10">
        <v>28</v>
      </c>
      <c r="F42" s="11">
        <v>11.705685618729095</v>
      </c>
      <c r="G42" s="10">
        <v>478</v>
      </c>
      <c r="H42" s="9">
        <v>199.83277591973246</v>
      </c>
      <c r="J42" s="13" t="s">
        <v>4</v>
      </c>
      <c r="K42" s="10">
        <v>2286</v>
      </c>
      <c r="L42" s="10">
        <v>481</v>
      </c>
      <c r="M42" s="11">
        <v>210.411198600175</v>
      </c>
      <c r="N42" s="10">
        <v>62</v>
      </c>
      <c r="O42" s="11">
        <v>27.12160979877515</v>
      </c>
      <c r="P42" s="10">
        <v>543</v>
      </c>
      <c r="Q42" s="9">
        <v>237.53280839895012</v>
      </c>
      <c r="S42" s="13" t="s">
        <v>4</v>
      </c>
      <c r="T42" s="10">
        <v>2200</v>
      </c>
      <c r="U42" s="10">
        <v>475</v>
      </c>
      <c r="V42" s="11">
        <v>215.9090909090909</v>
      </c>
      <c r="W42" s="10">
        <v>71</v>
      </c>
      <c r="X42" s="11">
        <v>32.27272727272727</v>
      </c>
      <c r="Y42" s="10">
        <v>546</v>
      </c>
      <c r="Z42" s="9">
        <v>248.18181818181816</v>
      </c>
      <c r="BD42" s="2"/>
    </row>
    <row r="43" spans="1:56" ht="12.75">
      <c r="A43" s="13" t="s">
        <v>3</v>
      </c>
      <c r="B43" s="10">
        <v>6123</v>
      </c>
      <c r="C43" s="10">
        <v>1097</v>
      </c>
      <c r="D43" s="11">
        <v>179.16054221786706</v>
      </c>
      <c r="E43" s="10">
        <v>184</v>
      </c>
      <c r="F43" s="11">
        <v>30.050628776743427</v>
      </c>
      <c r="G43" s="10">
        <v>1281</v>
      </c>
      <c r="H43" s="9">
        <v>209.21117099461048</v>
      </c>
      <c r="J43" s="13" t="s">
        <v>3</v>
      </c>
      <c r="K43" s="10">
        <v>5670</v>
      </c>
      <c r="L43" s="10">
        <v>1241</v>
      </c>
      <c r="M43" s="11">
        <v>218.87125220458555</v>
      </c>
      <c r="N43" s="10">
        <v>135</v>
      </c>
      <c r="O43" s="11">
        <v>23.809523809523807</v>
      </c>
      <c r="P43" s="10">
        <v>1376</v>
      </c>
      <c r="Q43" s="9">
        <v>242.68077601410934</v>
      </c>
      <c r="S43" s="13" t="s">
        <v>3</v>
      </c>
      <c r="T43" s="10">
        <v>5231</v>
      </c>
      <c r="U43" s="10">
        <v>1392</v>
      </c>
      <c r="V43" s="11">
        <v>266.1059070923342</v>
      </c>
      <c r="W43" s="10">
        <v>92</v>
      </c>
      <c r="X43" s="11">
        <v>17.5874593767922</v>
      </c>
      <c r="Y43" s="10">
        <v>1484</v>
      </c>
      <c r="Z43" s="9">
        <v>283.6933664691264</v>
      </c>
      <c r="BD43" s="2"/>
    </row>
    <row r="44" spans="1:56" ht="12.75">
      <c r="A44" s="13" t="s">
        <v>2</v>
      </c>
      <c r="B44" s="10">
        <v>150</v>
      </c>
      <c r="C44" s="10">
        <v>19</v>
      </c>
      <c r="D44" s="11">
        <v>126.66666666666667</v>
      </c>
      <c r="E44" s="10">
        <v>1</v>
      </c>
      <c r="F44" s="11">
        <v>6.666666666666667</v>
      </c>
      <c r="G44" s="10">
        <v>20</v>
      </c>
      <c r="H44" s="9">
        <v>133.33333333333334</v>
      </c>
      <c r="J44" s="13" t="s">
        <v>2</v>
      </c>
      <c r="K44" s="10">
        <v>116</v>
      </c>
      <c r="L44" s="10">
        <v>29</v>
      </c>
      <c r="M44" s="11">
        <v>250</v>
      </c>
      <c r="N44" s="10">
        <v>0</v>
      </c>
      <c r="O44" s="11">
        <v>0</v>
      </c>
      <c r="P44" s="10">
        <v>29</v>
      </c>
      <c r="Q44" s="9">
        <v>250</v>
      </c>
      <c r="S44" s="13" t="s">
        <v>2</v>
      </c>
      <c r="T44" s="10">
        <v>83</v>
      </c>
      <c r="U44" s="10">
        <v>18</v>
      </c>
      <c r="V44" s="11">
        <v>216.86746987951807</v>
      </c>
      <c r="W44" s="10">
        <v>1</v>
      </c>
      <c r="X44" s="11">
        <v>12.048192771084338</v>
      </c>
      <c r="Y44" s="10">
        <v>19</v>
      </c>
      <c r="Z44" s="9">
        <v>228.9156626506024</v>
      </c>
      <c r="BD44" s="2"/>
    </row>
    <row r="45" spans="1:56" ht="12.75">
      <c r="A45" s="13"/>
      <c r="B45" s="12"/>
      <c r="C45" s="10"/>
      <c r="D45" s="11"/>
      <c r="E45" s="10"/>
      <c r="F45" s="11"/>
      <c r="G45" s="10"/>
      <c r="H45" s="9"/>
      <c r="J45" s="13"/>
      <c r="K45" s="12"/>
      <c r="L45" s="10"/>
      <c r="M45" s="11"/>
      <c r="N45" s="10"/>
      <c r="O45" s="11"/>
      <c r="P45" s="10"/>
      <c r="Q45" s="9"/>
      <c r="S45" s="13"/>
      <c r="T45" s="12"/>
      <c r="U45" s="10"/>
      <c r="V45" s="11"/>
      <c r="W45" s="10"/>
      <c r="X45" s="11"/>
      <c r="Y45" s="10"/>
      <c r="Z45" s="9"/>
      <c r="BD45" s="2"/>
    </row>
    <row r="46" spans="1:56" s="3" customFormat="1" ht="12.75">
      <c r="A46" s="8" t="s">
        <v>1</v>
      </c>
      <c r="B46" s="6">
        <v>85062</v>
      </c>
      <c r="C46" s="6">
        <v>10722</v>
      </c>
      <c r="D46" s="7">
        <v>126.04923467588347</v>
      </c>
      <c r="E46" s="6">
        <v>3393</v>
      </c>
      <c r="F46" s="7">
        <v>39.88855187980532</v>
      </c>
      <c r="G46" s="6">
        <v>14115</v>
      </c>
      <c r="H46" s="5">
        <v>165.9377865556888</v>
      </c>
      <c r="J46" s="8" t="s">
        <v>1</v>
      </c>
      <c r="K46" s="6">
        <v>78111</v>
      </c>
      <c r="L46" s="6">
        <v>13892</v>
      </c>
      <c r="M46" s="7">
        <v>177.84947062513604</v>
      </c>
      <c r="N46" s="6">
        <v>3021</v>
      </c>
      <c r="O46" s="7">
        <v>38.675730690939815</v>
      </c>
      <c r="P46" s="6">
        <v>16913</v>
      </c>
      <c r="Q46" s="5">
        <v>216.52520131607582</v>
      </c>
      <c r="S46" s="8" t="s">
        <v>1</v>
      </c>
      <c r="T46" s="6">
        <v>69492</v>
      </c>
      <c r="U46" s="6">
        <v>14102</v>
      </c>
      <c r="V46" s="7">
        <v>202.92983364991653</v>
      </c>
      <c r="W46" s="6">
        <v>1789</v>
      </c>
      <c r="X46" s="7">
        <v>25.74397052898175</v>
      </c>
      <c r="Y46" s="6">
        <v>15891</v>
      </c>
      <c r="Z46" s="5">
        <v>228.67380417889828</v>
      </c>
      <c r="BD46" s="4"/>
    </row>
    <row r="47" spans="1:56" ht="12.75">
      <c r="A47" s="1" t="s">
        <v>0</v>
      </c>
      <c r="J47" s="1" t="s">
        <v>0</v>
      </c>
      <c r="S47" s="1" t="s">
        <v>0</v>
      </c>
      <c r="BD47" s="2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E37" sqref="E37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0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24.8515625" style="1" customWidth="1"/>
    <col min="2" max="2" width="10.8515625" style="1" customWidth="1"/>
    <col min="3" max="3" width="9.421875" style="1" customWidth="1"/>
    <col min="4" max="4" width="13.140625" style="1" customWidth="1"/>
    <col min="5" max="5" width="8.421875" style="1" customWidth="1"/>
    <col min="6" max="6" width="13.00390625" style="1" customWidth="1"/>
    <col min="7" max="7" width="9.140625" style="1" customWidth="1"/>
    <col min="8" max="8" width="12.57421875" style="1" customWidth="1"/>
    <col min="9" max="9" width="9.140625" style="1" customWidth="1"/>
    <col min="10" max="10" width="13.28125" style="1" customWidth="1"/>
    <col min="11" max="11" width="9.140625" style="1" customWidth="1"/>
    <col min="12" max="12" width="24.00390625" style="1" customWidth="1"/>
    <col min="13" max="13" width="10.8515625" style="1" customWidth="1"/>
    <col min="14" max="14" width="9.140625" style="1" customWidth="1"/>
    <col min="15" max="15" width="13.421875" style="1" customWidth="1"/>
    <col min="16" max="16" width="9.140625" style="1" customWidth="1"/>
    <col min="17" max="17" width="13.140625" style="1" customWidth="1"/>
    <col min="18" max="18" width="9.140625" style="1" customWidth="1"/>
    <col min="19" max="19" width="12.8515625" style="1" customWidth="1"/>
    <col min="20" max="20" width="9.140625" style="1" customWidth="1"/>
    <col min="21" max="21" width="12.7109375" style="1" customWidth="1"/>
    <col min="22" max="22" width="9.140625" style="1" customWidth="1"/>
    <col min="23" max="23" width="24.8515625" style="1" customWidth="1"/>
    <col min="24" max="24" width="12.140625" style="1" customWidth="1"/>
    <col min="25" max="31" width="9.140625" style="1" customWidth="1"/>
    <col min="32" max="32" width="12.421875" style="1" customWidth="1"/>
    <col min="33" max="33" width="9.140625" style="1" customWidth="1"/>
    <col min="34" max="34" width="19.57421875" style="1" customWidth="1"/>
    <col min="35" max="35" width="12.8515625" style="1" customWidth="1"/>
    <col min="36" max="36" width="12.00390625" style="1" customWidth="1"/>
    <col min="37" max="37" width="12.8515625" style="1" customWidth="1"/>
    <col min="38" max="38" width="13.140625" style="1" customWidth="1"/>
    <col min="39" max="39" width="12.421875" style="1" customWidth="1"/>
    <col min="40" max="40" width="14.140625" style="1" customWidth="1"/>
    <col min="41" max="41" width="13.00390625" style="1" customWidth="1"/>
    <col min="42" max="42" width="12.8515625" style="1" customWidth="1"/>
    <col min="43" max="43" width="14.421875" style="1" customWidth="1"/>
    <col min="44" max="44" width="12.421875" style="1" customWidth="1"/>
    <col min="45" max="45" width="11.8515625" style="1" customWidth="1"/>
    <col min="46" max="46" width="13.7109375" style="1" customWidth="1"/>
    <col min="47" max="47" width="12.140625" style="1" customWidth="1"/>
    <col min="48" max="48" width="13.28125" style="1" customWidth="1"/>
    <col min="49" max="49" width="13.421875" style="1" customWidth="1"/>
    <col min="50" max="16384" width="9.140625" style="1" customWidth="1"/>
  </cols>
  <sheetData>
    <row r="1" s="34" customFormat="1" ht="15.75">
      <c r="A1" s="34" t="s">
        <v>74</v>
      </c>
    </row>
    <row r="3" ht="12.75">
      <c r="A3" s="3" t="s">
        <v>73</v>
      </c>
    </row>
    <row r="4" ht="12.75">
      <c r="A4" s="33" t="s">
        <v>44</v>
      </c>
    </row>
    <row r="6" ht="12.75">
      <c r="A6" s="3" t="s">
        <v>43</v>
      </c>
    </row>
    <row r="7" ht="12.75">
      <c r="A7" s="3"/>
    </row>
    <row r="8" ht="12.75">
      <c r="A8" s="3" t="s">
        <v>72</v>
      </c>
    </row>
    <row r="10" spans="1:4" ht="38.25" customHeight="1">
      <c r="A10" s="15" t="s">
        <v>62</v>
      </c>
      <c r="B10" s="32" t="s">
        <v>71</v>
      </c>
      <c r="C10" s="32" t="s">
        <v>70</v>
      </c>
      <c r="D10" s="32" t="s">
        <v>69</v>
      </c>
    </row>
    <row r="11" spans="1:4" ht="12.75">
      <c r="A11" s="63" t="s">
        <v>38</v>
      </c>
      <c r="B11" s="62">
        <v>376.7</v>
      </c>
      <c r="C11" s="62">
        <v>456.2</v>
      </c>
      <c r="D11" s="45">
        <v>568.6</v>
      </c>
    </row>
    <row r="12" spans="1:4" ht="12.75">
      <c r="A12" s="36" t="s">
        <v>37</v>
      </c>
      <c r="B12" s="62">
        <v>208.8</v>
      </c>
      <c r="C12" s="62">
        <v>423.3</v>
      </c>
      <c r="D12" s="45">
        <v>583.6</v>
      </c>
    </row>
    <row r="13" spans="1:4" ht="12.75">
      <c r="A13" s="36" t="s">
        <v>36</v>
      </c>
      <c r="B13" s="62">
        <v>316.9</v>
      </c>
      <c r="C13" s="62">
        <v>400.8</v>
      </c>
      <c r="D13" s="45">
        <v>455</v>
      </c>
    </row>
    <row r="14" spans="1:4" ht="12.75">
      <c r="A14" s="36" t="s">
        <v>35</v>
      </c>
      <c r="B14" s="62">
        <v>254</v>
      </c>
      <c r="C14" s="62">
        <v>308.9</v>
      </c>
      <c r="D14" s="45">
        <v>342.5</v>
      </c>
    </row>
    <row r="15" spans="1:4" ht="12.75">
      <c r="A15" s="36" t="s">
        <v>34</v>
      </c>
      <c r="B15" s="62">
        <v>297.4</v>
      </c>
      <c r="C15" s="62">
        <v>358.2</v>
      </c>
      <c r="D15" s="45">
        <v>443.9</v>
      </c>
    </row>
    <row r="16" spans="1:4" ht="12.75">
      <c r="A16" s="36" t="s">
        <v>33</v>
      </c>
      <c r="B16" s="62">
        <v>218.4</v>
      </c>
      <c r="C16" s="62">
        <v>321.1</v>
      </c>
      <c r="D16" s="45">
        <v>463.9</v>
      </c>
    </row>
    <row r="17" spans="1:4" ht="12.75">
      <c r="A17" s="36" t="s">
        <v>32</v>
      </c>
      <c r="B17" s="62">
        <v>242.8</v>
      </c>
      <c r="C17" s="62">
        <v>345.9</v>
      </c>
      <c r="D17" s="45">
        <v>487.1</v>
      </c>
    </row>
    <row r="18" spans="1:4" ht="12.75">
      <c r="A18" s="36" t="s">
        <v>31</v>
      </c>
      <c r="B18" s="62">
        <v>179.3</v>
      </c>
      <c r="C18" s="62">
        <v>201.3</v>
      </c>
      <c r="D18" s="45">
        <v>215.4</v>
      </c>
    </row>
    <row r="19" spans="1:4" ht="12.75">
      <c r="A19" s="36" t="s">
        <v>30</v>
      </c>
      <c r="B19" s="62">
        <v>273.5</v>
      </c>
      <c r="C19" s="62">
        <v>249.3</v>
      </c>
      <c r="D19" s="45">
        <v>272.7</v>
      </c>
    </row>
    <row r="20" spans="1:4" ht="12.75">
      <c r="A20" s="36" t="s">
        <v>29</v>
      </c>
      <c r="B20" s="62">
        <v>248.5</v>
      </c>
      <c r="C20" s="62">
        <v>243.9</v>
      </c>
      <c r="D20" s="45">
        <v>315.2</v>
      </c>
    </row>
    <row r="21" spans="1:4" ht="12.75">
      <c r="A21" s="36" t="s">
        <v>28</v>
      </c>
      <c r="B21" s="62">
        <v>226.7</v>
      </c>
      <c r="C21" s="62">
        <v>310.3</v>
      </c>
      <c r="D21" s="45">
        <v>385.5</v>
      </c>
    </row>
    <row r="22" spans="1:6" ht="12.75">
      <c r="A22" s="36" t="s">
        <v>27</v>
      </c>
      <c r="B22" s="62">
        <v>317.9</v>
      </c>
      <c r="C22" s="62">
        <v>391.9</v>
      </c>
      <c r="D22" s="45">
        <v>491</v>
      </c>
      <c r="F22" s="61"/>
    </row>
    <row r="23" spans="1:6" ht="12.75">
      <c r="A23" s="36"/>
      <c r="B23" s="62"/>
      <c r="C23" s="62"/>
      <c r="D23" s="45"/>
      <c r="F23" s="61"/>
    </row>
    <row r="24" spans="1:6" ht="12.75">
      <c r="A24" s="36"/>
      <c r="B24" s="62"/>
      <c r="C24" s="62"/>
      <c r="D24" s="45"/>
      <c r="F24" s="61"/>
    </row>
    <row r="25" spans="1:6" ht="15.75">
      <c r="A25" s="34" t="s">
        <v>68</v>
      </c>
      <c r="B25" s="62"/>
      <c r="C25" s="62"/>
      <c r="D25" s="45"/>
      <c r="F25" s="61"/>
    </row>
    <row r="26" spans="1:6" ht="12.75">
      <c r="A26" s="36"/>
      <c r="B26" s="62"/>
      <c r="C26" s="62"/>
      <c r="D26" s="45"/>
      <c r="F26" s="61"/>
    </row>
    <row r="28" spans="1:49" s="3" customFormat="1" ht="12.75">
      <c r="A28" s="60"/>
      <c r="B28" s="59"/>
      <c r="C28" s="59"/>
      <c r="D28" s="59"/>
      <c r="E28" s="28" t="s">
        <v>67</v>
      </c>
      <c r="F28" s="59"/>
      <c r="G28" s="59"/>
      <c r="H28" s="59"/>
      <c r="I28" s="59"/>
      <c r="J28" s="58"/>
      <c r="L28" s="60"/>
      <c r="M28" s="59"/>
      <c r="N28" s="59"/>
      <c r="O28" s="59"/>
      <c r="P28" s="28" t="s">
        <v>67</v>
      </c>
      <c r="Q28" s="59"/>
      <c r="R28" s="59"/>
      <c r="S28" s="59"/>
      <c r="T28" s="59"/>
      <c r="U28" s="58"/>
      <c r="W28" s="60"/>
      <c r="X28" s="59"/>
      <c r="Y28" s="59"/>
      <c r="Z28" s="59"/>
      <c r="AA28" s="28" t="s">
        <v>67</v>
      </c>
      <c r="AB28" s="59"/>
      <c r="AC28" s="59"/>
      <c r="AD28" s="59"/>
      <c r="AE28" s="59"/>
      <c r="AF28" s="58"/>
      <c r="AH28" s="60"/>
      <c r="AI28" s="59"/>
      <c r="AJ28" s="59"/>
      <c r="AK28" s="59"/>
      <c r="AL28" s="59"/>
      <c r="AM28" s="59"/>
      <c r="AN28" s="59"/>
      <c r="AO28" s="28" t="s">
        <v>67</v>
      </c>
      <c r="AP28" s="59"/>
      <c r="AQ28" s="59"/>
      <c r="AR28" s="59"/>
      <c r="AS28" s="59"/>
      <c r="AT28" s="59"/>
      <c r="AU28" s="59"/>
      <c r="AV28" s="59"/>
      <c r="AW28" s="58"/>
    </row>
    <row r="29" spans="1:49" s="3" customFormat="1" ht="12.75">
      <c r="A29" s="57"/>
      <c r="B29" s="56"/>
      <c r="C29" s="56"/>
      <c r="D29" s="56"/>
      <c r="E29" s="25" t="s">
        <v>21</v>
      </c>
      <c r="F29" s="56"/>
      <c r="G29" s="56"/>
      <c r="H29" s="56"/>
      <c r="I29" s="56"/>
      <c r="J29" s="55"/>
      <c r="L29" s="57"/>
      <c r="M29" s="56"/>
      <c r="N29" s="56"/>
      <c r="O29" s="56"/>
      <c r="P29" s="25" t="s">
        <v>21</v>
      </c>
      <c r="Q29" s="56"/>
      <c r="R29" s="56"/>
      <c r="S29" s="56"/>
      <c r="T29" s="56"/>
      <c r="U29" s="55"/>
      <c r="W29" s="57"/>
      <c r="X29" s="56"/>
      <c r="Y29" s="56"/>
      <c r="Z29" s="56"/>
      <c r="AA29" s="25" t="s">
        <v>21</v>
      </c>
      <c r="AB29" s="56"/>
      <c r="AC29" s="56"/>
      <c r="AD29" s="56"/>
      <c r="AE29" s="56"/>
      <c r="AF29" s="55"/>
      <c r="AH29" s="57"/>
      <c r="AI29" s="56"/>
      <c r="AJ29" s="56"/>
      <c r="AK29" s="56"/>
      <c r="AL29" s="56"/>
      <c r="AM29" s="56"/>
      <c r="AN29" s="56"/>
      <c r="AO29" s="25" t="s">
        <v>21</v>
      </c>
      <c r="AP29" s="56"/>
      <c r="AQ29" s="56"/>
      <c r="AR29" s="56"/>
      <c r="AS29" s="56"/>
      <c r="AT29" s="56"/>
      <c r="AU29" s="56"/>
      <c r="AV29" s="56"/>
      <c r="AW29" s="55"/>
    </row>
    <row r="30" spans="1:49" s="3" customFormat="1" ht="12.75">
      <c r="A30" s="57"/>
      <c r="B30" s="56"/>
      <c r="C30" s="56"/>
      <c r="D30" s="56"/>
      <c r="E30" s="25" t="s">
        <v>66</v>
      </c>
      <c r="F30" s="56"/>
      <c r="G30" s="56"/>
      <c r="H30" s="56"/>
      <c r="I30" s="56"/>
      <c r="J30" s="55"/>
      <c r="L30" s="57"/>
      <c r="M30" s="56"/>
      <c r="N30" s="56"/>
      <c r="O30" s="56"/>
      <c r="P30" s="25" t="s">
        <v>65</v>
      </c>
      <c r="Q30" s="56"/>
      <c r="R30" s="56"/>
      <c r="S30" s="56"/>
      <c r="T30" s="56"/>
      <c r="U30" s="55"/>
      <c r="W30" s="57"/>
      <c r="X30" s="56"/>
      <c r="Y30" s="56"/>
      <c r="Z30" s="56"/>
      <c r="AA30" s="25" t="s">
        <v>64</v>
      </c>
      <c r="AB30" s="56"/>
      <c r="AC30" s="56"/>
      <c r="AD30" s="56"/>
      <c r="AE30" s="56"/>
      <c r="AF30" s="55"/>
      <c r="AH30" s="57"/>
      <c r="AI30" s="56"/>
      <c r="AJ30" s="56"/>
      <c r="AK30" s="56"/>
      <c r="AL30" s="56"/>
      <c r="AM30" s="56"/>
      <c r="AN30" s="56"/>
      <c r="AO30" s="25" t="s">
        <v>63</v>
      </c>
      <c r="AP30" s="56"/>
      <c r="AQ30" s="56"/>
      <c r="AR30" s="56"/>
      <c r="AS30" s="56"/>
      <c r="AT30" s="56"/>
      <c r="AU30" s="56"/>
      <c r="AV30" s="56"/>
      <c r="AW30" s="55"/>
    </row>
    <row r="31" spans="1:49" ht="12.75">
      <c r="A31" s="13"/>
      <c r="B31" s="12"/>
      <c r="C31" s="12"/>
      <c r="D31" s="12"/>
      <c r="E31" s="12"/>
      <c r="F31" s="12"/>
      <c r="G31" s="12"/>
      <c r="H31" s="12"/>
      <c r="I31" s="12"/>
      <c r="J31" s="14"/>
      <c r="L31" s="13"/>
      <c r="M31" s="12"/>
      <c r="N31" s="12"/>
      <c r="O31" s="12"/>
      <c r="P31" s="12"/>
      <c r="Q31" s="12"/>
      <c r="R31" s="12"/>
      <c r="S31" s="12"/>
      <c r="T31" s="12"/>
      <c r="U31" s="14"/>
      <c r="W31" s="13"/>
      <c r="X31" s="12"/>
      <c r="Y31" s="12"/>
      <c r="Z31" s="12"/>
      <c r="AA31" s="12"/>
      <c r="AB31" s="12"/>
      <c r="AC31" s="12"/>
      <c r="AD31" s="12"/>
      <c r="AE31" s="12"/>
      <c r="AF31" s="14"/>
      <c r="AH31" s="13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4"/>
    </row>
    <row r="32" spans="1:49" s="3" customFormat="1" ht="12.75">
      <c r="A32" s="57" t="s">
        <v>62</v>
      </c>
      <c r="B32" s="56" t="s">
        <v>19</v>
      </c>
      <c r="C32" s="118" t="s">
        <v>61</v>
      </c>
      <c r="D32" s="118"/>
      <c r="E32" s="56" t="s">
        <v>60</v>
      </c>
      <c r="F32" s="56"/>
      <c r="G32" s="56" t="s">
        <v>59</v>
      </c>
      <c r="H32" s="56"/>
      <c r="I32" s="56" t="s">
        <v>58</v>
      </c>
      <c r="J32" s="55"/>
      <c r="L32" s="57" t="s">
        <v>62</v>
      </c>
      <c r="M32" s="56" t="s">
        <v>19</v>
      </c>
      <c r="N32" s="56" t="s">
        <v>61</v>
      </c>
      <c r="O32" s="56"/>
      <c r="P32" s="56" t="s">
        <v>60</v>
      </c>
      <c r="Q32" s="56"/>
      <c r="R32" s="56" t="s">
        <v>59</v>
      </c>
      <c r="S32" s="56"/>
      <c r="T32" s="56" t="s">
        <v>58</v>
      </c>
      <c r="U32" s="55"/>
      <c r="W32" s="57" t="s">
        <v>62</v>
      </c>
      <c r="X32" s="56" t="s">
        <v>19</v>
      </c>
      <c r="Y32" s="56" t="s">
        <v>61</v>
      </c>
      <c r="Z32" s="56"/>
      <c r="AA32" s="56" t="s">
        <v>60</v>
      </c>
      <c r="AB32" s="56"/>
      <c r="AC32" s="56" t="s">
        <v>59</v>
      </c>
      <c r="AD32" s="56"/>
      <c r="AE32" s="56" t="s">
        <v>58</v>
      </c>
      <c r="AF32" s="55"/>
      <c r="AH32" s="57" t="s">
        <v>62</v>
      </c>
      <c r="AI32" s="56" t="s">
        <v>61</v>
      </c>
      <c r="AJ32" s="56"/>
      <c r="AK32" s="56"/>
      <c r="AL32" s="56" t="s">
        <v>60</v>
      </c>
      <c r="AM32" s="56"/>
      <c r="AN32" s="56"/>
      <c r="AO32" s="56" t="s">
        <v>59</v>
      </c>
      <c r="AP32" s="56"/>
      <c r="AQ32" s="56"/>
      <c r="AR32" s="56" t="s">
        <v>58</v>
      </c>
      <c r="AS32" s="56"/>
      <c r="AT32" s="56"/>
      <c r="AU32" s="56" t="s">
        <v>57</v>
      </c>
      <c r="AV32" s="56"/>
      <c r="AW32" s="55"/>
    </row>
    <row r="33" spans="1:49" ht="38.25" customHeight="1">
      <c r="A33" s="13"/>
      <c r="B33" s="54"/>
      <c r="C33" s="12" t="s">
        <v>56</v>
      </c>
      <c r="D33" s="12" t="s">
        <v>55</v>
      </c>
      <c r="E33" s="12" t="s">
        <v>56</v>
      </c>
      <c r="F33" s="12" t="s">
        <v>55</v>
      </c>
      <c r="G33" s="12" t="s">
        <v>56</v>
      </c>
      <c r="H33" s="12" t="s">
        <v>55</v>
      </c>
      <c r="I33" s="12" t="s">
        <v>56</v>
      </c>
      <c r="J33" s="14" t="s">
        <v>55</v>
      </c>
      <c r="L33" s="13"/>
      <c r="M33" s="54"/>
      <c r="N33" s="12" t="s">
        <v>56</v>
      </c>
      <c r="O33" s="12" t="s">
        <v>55</v>
      </c>
      <c r="P33" s="12" t="s">
        <v>56</v>
      </c>
      <c r="Q33" s="12" t="s">
        <v>55</v>
      </c>
      <c r="R33" s="12" t="s">
        <v>56</v>
      </c>
      <c r="S33" s="12" t="s">
        <v>55</v>
      </c>
      <c r="T33" s="12" t="s">
        <v>56</v>
      </c>
      <c r="U33" s="14" t="s">
        <v>55</v>
      </c>
      <c r="W33" s="13"/>
      <c r="X33" s="53"/>
      <c r="Y33" s="12" t="s">
        <v>56</v>
      </c>
      <c r="Z33" s="12" t="s">
        <v>55</v>
      </c>
      <c r="AA33" s="12" t="s">
        <v>56</v>
      </c>
      <c r="AB33" s="12" t="s">
        <v>55</v>
      </c>
      <c r="AC33" s="12" t="s">
        <v>56</v>
      </c>
      <c r="AD33" s="12" t="s">
        <v>55</v>
      </c>
      <c r="AE33" s="12" t="s">
        <v>56</v>
      </c>
      <c r="AF33" s="14" t="s">
        <v>55</v>
      </c>
      <c r="AH33" s="13"/>
      <c r="AI33" s="50" t="s">
        <v>53</v>
      </c>
      <c r="AJ33" s="50" t="s">
        <v>52</v>
      </c>
      <c r="AK33" s="52" t="s">
        <v>54</v>
      </c>
      <c r="AL33" s="50" t="s">
        <v>53</v>
      </c>
      <c r="AM33" s="50" t="s">
        <v>52</v>
      </c>
      <c r="AN33" s="51" t="s">
        <v>51</v>
      </c>
      <c r="AO33" s="50" t="s">
        <v>53</v>
      </c>
      <c r="AP33" s="50" t="s">
        <v>52</v>
      </c>
      <c r="AQ33" s="51" t="s">
        <v>51</v>
      </c>
      <c r="AR33" s="50" t="s">
        <v>53</v>
      </c>
      <c r="AS33" s="50" t="s">
        <v>52</v>
      </c>
      <c r="AT33" s="51" t="s">
        <v>51</v>
      </c>
      <c r="AU33" s="50" t="s">
        <v>53</v>
      </c>
      <c r="AV33" s="50" t="s">
        <v>52</v>
      </c>
      <c r="AW33" s="49" t="s">
        <v>51</v>
      </c>
    </row>
    <row r="34" spans="1:49" ht="12.75">
      <c r="A34" s="13"/>
      <c r="B34" s="12"/>
      <c r="C34" s="12"/>
      <c r="D34" s="12"/>
      <c r="E34" s="12"/>
      <c r="F34" s="12"/>
      <c r="G34" s="12"/>
      <c r="H34" s="12"/>
      <c r="I34" s="12"/>
      <c r="J34" s="14"/>
      <c r="L34" s="13"/>
      <c r="M34" s="12"/>
      <c r="N34" s="12"/>
      <c r="O34" s="12"/>
      <c r="P34" s="12"/>
      <c r="Q34" s="12"/>
      <c r="R34" s="12"/>
      <c r="S34" s="12"/>
      <c r="T34" s="12"/>
      <c r="U34" s="14"/>
      <c r="W34" s="13"/>
      <c r="X34" s="12"/>
      <c r="Y34" s="12"/>
      <c r="Z34" s="12"/>
      <c r="AA34" s="12"/>
      <c r="AB34" s="12"/>
      <c r="AC34" s="12"/>
      <c r="AD34" s="12"/>
      <c r="AE34" s="12"/>
      <c r="AF34" s="14"/>
      <c r="AH34" s="13"/>
      <c r="AI34" s="12"/>
      <c r="AJ34" s="12"/>
      <c r="AK34" s="46"/>
      <c r="AL34" s="12"/>
      <c r="AM34" s="12"/>
      <c r="AN34" s="46"/>
      <c r="AO34" s="12"/>
      <c r="AP34" s="12"/>
      <c r="AQ34" s="46"/>
      <c r="AR34" s="12"/>
      <c r="AS34" s="12"/>
      <c r="AT34" s="46"/>
      <c r="AU34" s="12"/>
      <c r="AV34" s="12"/>
      <c r="AW34" s="14"/>
    </row>
    <row r="35" spans="1:49" ht="12.75">
      <c r="A35" s="13" t="s">
        <v>12</v>
      </c>
      <c r="B35" s="10">
        <v>46656</v>
      </c>
      <c r="C35" s="10">
        <v>29077</v>
      </c>
      <c r="D35" s="45">
        <v>623.3068709477243</v>
      </c>
      <c r="E35" s="10">
        <v>1363</v>
      </c>
      <c r="F35" s="45">
        <v>29.294074850747865</v>
      </c>
      <c r="G35" s="10">
        <v>15742</v>
      </c>
      <c r="H35" s="45">
        <v>337.2563285044829</v>
      </c>
      <c r="I35" s="10">
        <v>474</v>
      </c>
      <c r="J35" s="47">
        <v>10.142725697044915</v>
      </c>
      <c r="K35" s="48"/>
      <c r="L35" s="13" t="s">
        <v>12</v>
      </c>
      <c r="M35" s="10">
        <v>42213</v>
      </c>
      <c r="N35" s="10">
        <v>22956</v>
      </c>
      <c r="O35" s="45">
        <v>543.8135171629593</v>
      </c>
      <c r="P35" s="10">
        <v>720</v>
      </c>
      <c r="Q35" s="45">
        <v>17.056357046407506</v>
      </c>
      <c r="R35" s="10">
        <v>18389</v>
      </c>
      <c r="S35" s="45">
        <v>435.624096842205</v>
      </c>
      <c r="T35" s="10">
        <v>148</v>
      </c>
      <c r="U35" s="47">
        <v>3.5060289484282094</v>
      </c>
      <c r="W35" s="13" t="s">
        <v>12</v>
      </c>
      <c r="X35" s="10">
        <v>36429</v>
      </c>
      <c r="Y35" s="10">
        <v>15715</v>
      </c>
      <c r="Z35" s="45">
        <v>431.3870817206072</v>
      </c>
      <c r="AA35" s="10">
        <v>753</v>
      </c>
      <c r="AB35" s="45">
        <v>20.670345054764063</v>
      </c>
      <c r="AC35" s="10">
        <v>19877</v>
      </c>
      <c r="AD35" s="45">
        <v>545.6367179993961</v>
      </c>
      <c r="AE35" s="10">
        <v>84</v>
      </c>
      <c r="AF35" s="47">
        <v>2.3058552252326443</v>
      </c>
      <c r="AH35" s="13" t="s">
        <v>12</v>
      </c>
      <c r="AI35" s="45">
        <v>623.3068709477243</v>
      </c>
      <c r="AJ35" s="45">
        <v>431.3870817206072</v>
      </c>
      <c r="AK35" s="46">
        <v>-0.3079057815218807</v>
      </c>
      <c r="AL35" s="45">
        <v>29.294074850747865</v>
      </c>
      <c r="AM35" s="45">
        <v>20.670345054764063</v>
      </c>
      <c r="AN35" s="46">
        <v>-0.29438478053740763</v>
      </c>
      <c r="AO35" s="45">
        <v>337.2563285044829</v>
      </c>
      <c r="AP35" s="45">
        <v>545.6367179993961</v>
      </c>
      <c r="AQ35" s="46">
        <v>0.6178694716239945</v>
      </c>
      <c r="AR35" s="45">
        <v>10.142725697044915</v>
      </c>
      <c r="AS35" s="45">
        <v>2.3058552252326443</v>
      </c>
      <c r="AT35" s="46">
        <v>-0.7726592146818625</v>
      </c>
      <c r="AU35" s="45">
        <v>376.69312905227565</v>
      </c>
      <c r="AV35" s="45">
        <v>568.6129182793928</v>
      </c>
      <c r="AW35" s="44">
        <v>0.5094857708447437</v>
      </c>
    </row>
    <row r="36" spans="1:49" ht="12.75">
      <c r="A36" s="13" t="s">
        <v>11</v>
      </c>
      <c r="B36" s="10">
        <v>3509</v>
      </c>
      <c r="C36" s="10">
        <v>2776</v>
      </c>
      <c r="D36" s="45">
        <v>791.1680911680912</v>
      </c>
      <c r="E36" s="10">
        <v>321</v>
      </c>
      <c r="F36" s="45">
        <v>91.45299145299145</v>
      </c>
      <c r="G36" s="10">
        <v>358</v>
      </c>
      <c r="H36" s="45">
        <v>101.99430199430199</v>
      </c>
      <c r="I36" s="10">
        <v>54</v>
      </c>
      <c r="J36" s="47">
        <v>15.384615384615385</v>
      </c>
      <c r="L36" s="13" t="s">
        <v>11</v>
      </c>
      <c r="M36" s="10">
        <v>3116</v>
      </c>
      <c r="N36" s="10">
        <v>1797</v>
      </c>
      <c r="O36" s="45">
        <v>576.7008985879332</v>
      </c>
      <c r="P36" s="10">
        <v>169</v>
      </c>
      <c r="Q36" s="45">
        <v>54.23620025673941</v>
      </c>
      <c r="R36" s="10">
        <v>1130</v>
      </c>
      <c r="S36" s="45">
        <v>362.6444159178434</v>
      </c>
      <c r="T36" s="10">
        <v>20</v>
      </c>
      <c r="U36" s="47">
        <v>6.418485237483954</v>
      </c>
      <c r="W36" s="13" t="s">
        <v>11</v>
      </c>
      <c r="X36" s="10">
        <v>2793</v>
      </c>
      <c r="Y36" s="10">
        <v>1163</v>
      </c>
      <c r="Z36" s="45">
        <v>416.3981382026495</v>
      </c>
      <c r="AA36" s="10">
        <v>132</v>
      </c>
      <c r="AB36" s="45">
        <v>47.2610096670247</v>
      </c>
      <c r="AC36" s="10">
        <v>1478</v>
      </c>
      <c r="AD36" s="45">
        <v>529.1800930898676</v>
      </c>
      <c r="AE36" s="10">
        <v>20</v>
      </c>
      <c r="AF36" s="47">
        <v>7.160759040458289</v>
      </c>
      <c r="AH36" s="13" t="s">
        <v>11</v>
      </c>
      <c r="AI36" s="45">
        <v>791.1680911680912</v>
      </c>
      <c r="AJ36" s="45">
        <v>416.3981382026495</v>
      </c>
      <c r="AK36" s="46">
        <v>-0.47369194631209954</v>
      </c>
      <c r="AL36" s="45">
        <v>91.45299145299145</v>
      </c>
      <c r="AM36" s="45">
        <v>47.2610096670247</v>
      </c>
      <c r="AN36" s="46">
        <v>-0.4832207354166458</v>
      </c>
      <c r="AO36" s="45">
        <v>101.99430199430199</v>
      </c>
      <c r="AP36" s="45">
        <v>529.1800930898676</v>
      </c>
      <c r="AQ36" s="46">
        <v>4.188329962976076</v>
      </c>
      <c r="AR36" s="45">
        <v>15.384615384615385</v>
      </c>
      <c r="AS36" s="45">
        <v>7.160759040458289</v>
      </c>
      <c r="AT36" s="46">
        <v>-0.5345506623702112</v>
      </c>
      <c r="AU36" s="45">
        <v>208.83190883190883</v>
      </c>
      <c r="AV36" s="45">
        <v>583.6018617973506</v>
      </c>
      <c r="AW36" s="44">
        <v>1.794601002603957</v>
      </c>
    </row>
    <row r="37" spans="1:49" ht="12.75">
      <c r="A37" s="13" t="s">
        <v>10</v>
      </c>
      <c r="B37" s="10">
        <v>2690</v>
      </c>
      <c r="C37" s="10">
        <v>1837</v>
      </c>
      <c r="D37" s="45">
        <v>683.1168831168832</v>
      </c>
      <c r="E37" s="10">
        <v>74</v>
      </c>
      <c r="F37" s="45">
        <v>27.82931354359926</v>
      </c>
      <c r="G37" s="10">
        <v>762</v>
      </c>
      <c r="H37" s="45">
        <v>282.74582560296847</v>
      </c>
      <c r="I37" s="10">
        <v>17</v>
      </c>
      <c r="J37" s="47">
        <v>6.307977736549165</v>
      </c>
      <c r="L37" s="13" t="s">
        <v>10</v>
      </c>
      <c r="M37" s="10">
        <v>2627</v>
      </c>
      <c r="N37" s="10">
        <v>1574</v>
      </c>
      <c r="O37" s="45">
        <v>599.1625428245146</v>
      </c>
      <c r="P37" s="10">
        <v>54</v>
      </c>
      <c r="Q37" s="45">
        <v>20.555767034640272</v>
      </c>
      <c r="R37" s="10">
        <v>995</v>
      </c>
      <c r="S37" s="45">
        <v>378.75904073087173</v>
      </c>
      <c r="T37" s="10">
        <v>4</v>
      </c>
      <c r="U37" s="47">
        <v>1.5226494099733536</v>
      </c>
      <c r="W37" s="13" t="s">
        <v>10</v>
      </c>
      <c r="X37" s="10">
        <v>2398</v>
      </c>
      <c r="Y37" s="10">
        <v>1307</v>
      </c>
      <c r="Z37" s="45">
        <v>545.0375312760634</v>
      </c>
      <c r="AA37" s="10">
        <v>42</v>
      </c>
      <c r="AB37" s="45">
        <v>17.514595496246873</v>
      </c>
      <c r="AC37" s="10">
        <v>1037</v>
      </c>
      <c r="AD37" s="45">
        <v>432.44370308590493</v>
      </c>
      <c r="AE37" s="10">
        <v>12</v>
      </c>
      <c r="AF37" s="47">
        <v>5.004170141784821</v>
      </c>
      <c r="AH37" s="13" t="s">
        <v>10</v>
      </c>
      <c r="AI37" s="45">
        <v>683.1168831168832</v>
      </c>
      <c r="AJ37" s="45">
        <v>545.0375312760634</v>
      </c>
      <c r="AK37" s="46">
        <v>-0.20213137056545855</v>
      </c>
      <c r="AL37" s="45">
        <v>27.82931354359926</v>
      </c>
      <c r="AM37" s="45">
        <v>17.514595496246873</v>
      </c>
      <c r="AN37" s="46">
        <v>-0.3706422018348624</v>
      </c>
      <c r="AO37" s="45">
        <v>282.74582560296847</v>
      </c>
      <c r="AP37" s="45">
        <v>432.44370308590493</v>
      </c>
      <c r="AQ37" s="46">
        <v>0.5294432805990994</v>
      </c>
      <c r="AR37" s="45"/>
      <c r="AS37" s="45"/>
      <c r="AT37" s="46"/>
      <c r="AU37" s="45">
        <v>310.5751391465677</v>
      </c>
      <c r="AV37" s="45">
        <v>449.9582985821518</v>
      </c>
      <c r="AW37" s="44">
        <v>0.4487904595924721</v>
      </c>
    </row>
    <row r="38" spans="1:49" ht="12.75">
      <c r="A38" s="13" t="s">
        <v>9</v>
      </c>
      <c r="B38" s="10">
        <v>3822</v>
      </c>
      <c r="C38" s="10">
        <v>2851</v>
      </c>
      <c r="D38" s="45">
        <v>746.010986136542</v>
      </c>
      <c r="E38" s="10">
        <v>110</v>
      </c>
      <c r="F38" s="45">
        <v>28.773214752811928</v>
      </c>
      <c r="G38" s="10">
        <v>840</v>
      </c>
      <c r="H38" s="45">
        <v>219.72273083965473</v>
      </c>
      <c r="I38" s="10">
        <v>21</v>
      </c>
      <c r="J38" s="47">
        <v>5.493068270991368</v>
      </c>
      <c r="L38" s="13" t="s">
        <v>9</v>
      </c>
      <c r="M38" s="10">
        <v>3707</v>
      </c>
      <c r="N38" s="10">
        <v>2562</v>
      </c>
      <c r="O38" s="45">
        <v>691.1248988400324</v>
      </c>
      <c r="P38" s="10">
        <v>51</v>
      </c>
      <c r="Q38" s="45">
        <v>13.757755597518209</v>
      </c>
      <c r="R38" s="10">
        <v>1079</v>
      </c>
      <c r="S38" s="45">
        <v>291.07094685729703</v>
      </c>
      <c r="T38" s="10">
        <v>15</v>
      </c>
      <c r="U38" s="47">
        <v>4.046398705152415</v>
      </c>
      <c r="W38" s="13" t="s">
        <v>9</v>
      </c>
      <c r="X38" s="10">
        <v>3536</v>
      </c>
      <c r="Y38" s="10">
        <v>2325</v>
      </c>
      <c r="Z38" s="45">
        <v>657.5226244343892</v>
      </c>
      <c r="AA38" s="10">
        <v>29</v>
      </c>
      <c r="AB38" s="45">
        <v>8.201357466063348</v>
      </c>
      <c r="AC38" s="10">
        <v>1165</v>
      </c>
      <c r="AD38" s="45">
        <v>329.4683257918552</v>
      </c>
      <c r="AE38" s="10">
        <v>17</v>
      </c>
      <c r="AF38" s="47">
        <v>4.8076923076923075</v>
      </c>
      <c r="AH38" s="13" t="s">
        <v>9</v>
      </c>
      <c r="AI38" s="45">
        <v>746.010986136542</v>
      </c>
      <c r="AJ38" s="45">
        <v>657.5226244343892</v>
      </c>
      <c r="AK38" s="46">
        <v>-0.11861536002360806</v>
      </c>
      <c r="AL38" s="45">
        <v>28.773214752811928</v>
      </c>
      <c r="AM38" s="45">
        <v>8.201357466063348</v>
      </c>
      <c r="AN38" s="46">
        <v>-0.7149655491567257</v>
      </c>
      <c r="AO38" s="45">
        <v>219.72273083965473</v>
      </c>
      <c r="AP38" s="45">
        <v>329.4683257918552</v>
      </c>
      <c r="AQ38" s="46">
        <v>0.49947310655031235</v>
      </c>
      <c r="AR38" s="45">
        <v>5.493068270991368</v>
      </c>
      <c r="AS38" s="45">
        <v>4.8076923076923075</v>
      </c>
      <c r="AT38" s="46">
        <v>-0.12477106227106231</v>
      </c>
      <c r="AU38" s="45">
        <v>253.989013863458</v>
      </c>
      <c r="AV38" s="45">
        <v>342.4773755656109</v>
      </c>
      <c r="AW38" s="44">
        <v>0.34839444571300765</v>
      </c>
    </row>
    <row r="39" spans="1:49" ht="12.75">
      <c r="A39" s="13" t="s">
        <v>8</v>
      </c>
      <c r="B39" s="10">
        <v>4828</v>
      </c>
      <c r="C39" s="10">
        <v>3392</v>
      </c>
      <c r="D39" s="45">
        <v>702.6299440878029</v>
      </c>
      <c r="E39" s="10">
        <v>161</v>
      </c>
      <c r="F39" s="45">
        <v>33.340236073721265</v>
      </c>
      <c r="G39" s="10">
        <v>1200</v>
      </c>
      <c r="H39" s="45">
        <v>248.49865396562436</v>
      </c>
      <c r="I39" s="10">
        <v>75</v>
      </c>
      <c r="J39" s="47">
        <v>15.531165872851522</v>
      </c>
      <c r="L39" s="13" t="s">
        <v>8</v>
      </c>
      <c r="M39" s="10">
        <v>4498</v>
      </c>
      <c r="N39" s="10">
        <v>2887</v>
      </c>
      <c r="O39" s="45">
        <v>641.8408181413962</v>
      </c>
      <c r="P39" s="10">
        <v>96</v>
      </c>
      <c r="Q39" s="45">
        <v>21.342819030680303</v>
      </c>
      <c r="R39" s="10">
        <v>1477</v>
      </c>
      <c r="S39" s="45">
        <v>328.36816362827926</v>
      </c>
      <c r="T39" s="10">
        <v>38</v>
      </c>
      <c r="U39" s="47">
        <v>8.448199199644286</v>
      </c>
      <c r="W39" s="13" t="s">
        <v>8</v>
      </c>
      <c r="X39" s="10">
        <v>3999</v>
      </c>
      <c r="Y39" s="10">
        <v>2224</v>
      </c>
      <c r="Z39" s="45">
        <v>556.1390347586897</v>
      </c>
      <c r="AA39" s="10">
        <v>85</v>
      </c>
      <c r="AB39" s="45">
        <v>21.255313828457115</v>
      </c>
      <c r="AC39" s="10">
        <v>1676</v>
      </c>
      <c r="AD39" s="45">
        <v>419.1047761940485</v>
      </c>
      <c r="AE39" s="10">
        <v>14</v>
      </c>
      <c r="AF39" s="47">
        <v>3.500875218804701</v>
      </c>
      <c r="AH39" s="13" t="s">
        <v>8</v>
      </c>
      <c r="AI39" s="45">
        <v>702.6299440878029</v>
      </c>
      <c r="AJ39" s="45">
        <v>556.1390347586897</v>
      </c>
      <c r="AK39" s="46">
        <v>-0.20848941973188548</v>
      </c>
      <c r="AL39" s="45">
        <v>33.340236073721265</v>
      </c>
      <c r="AM39" s="45">
        <v>21.255313828457115</v>
      </c>
      <c r="AN39" s="46">
        <v>-0.3624726057290719</v>
      </c>
      <c r="AO39" s="45">
        <v>248.49865396562436</v>
      </c>
      <c r="AP39" s="45">
        <v>419.1047761940485</v>
      </c>
      <c r="AQ39" s="46">
        <v>0.6865474702008835</v>
      </c>
      <c r="AR39" s="45">
        <v>15.531165872851522</v>
      </c>
      <c r="AS39" s="45">
        <v>3.500875218804701</v>
      </c>
      <c r="AT39" s="46">
        <v>-0.774590314245228</v>
      </c>
      <c r="AU39" s="45">
        <v>297.3700559121972</v>
      </c>
      <c r="AV39" s="45">
        <v>443.86096524131034</v>
      </c>
      <c r="AW39" s="44">
        <v>0.49262158854476834</v>
      </c>
    </row>
    <row r="40" spans="1:49" ht="12.75">
      <c r="A40" s="13" t="s">
        <v>7</v>
      </c>
      <c r="B40" s="10">
        <v>7312</v>
      </c>
      <c r="C40" s="10">
        <v>5715</v>
      </c>
      <c r="D40" s="45">
        <v>781.5793075133433</v>
      </c>
      <c r="E40" s="10">
        <v>512</v>
      </c>
      <c r="F40" s="45">
        <v>70.06979608594499</v>
      </c>
      <c r="G40" s="10">
        <v>1002</v>
      </c>
      <c r="H40" s="45">
        <v>136.99192555084167</v>
      </c>
      <c r="I40" s="10">
        <v>83</v>
      </c>
      <c r="J40" s="47">
        <v>11.358970849869987</v>
      </c>
      <c r="L40" s="13" t="s">
        <v>7</v>
      </c>
      <c r="M40" s="10">
        <v>7153</v>
      </c>
      <c r="N40" s="10">
        <v>4856</v>
      </c>
      <c r="O40" s="45">
        <v>678.8759960855585</v>
      </c>
      <c r="P40" s="10">
        <v>453</v>
      </c>
      <c r="Q40" s="45">
        <v>63.33007129875577</v>
      </c>
      <c r="R40" s="10">
        <v>1800</v>
      </c>
      <c r="S40" s="45">
        <v>251.64266741227456</v>
      </c>
      <c r="T40" s="10">
        <v>44</v>
      </c>
      <c r="U40" s="47">
        <v>6.151265203411156</v>
      </c>
      <c r="W40" s="13" t="s">
        <v>7</v>
      </c>
      <c r="X40" s="10">
        <v>6768</v>
      </c>
      <c r="Y40" s="10">
        <v>3628</v>
      </c>
      <c r="Z40" s="45">
        <v>536.0520094562647</v>
      </c>
      <c r="AA40" s="10">
        <v>252</v>
      </c>
      <c r="AB40" s="45">
        <v>37.234042553191486</v>
      </c>
      <c r="AC40" s="10">
        <v>2544</v>
      </c>
      <c r="AD40" s="45">
        <v>375.88652482269504</v>
      </c>
      <c r="AE40" s="10">
        <v>344</v>
      </c>
      <c r="AF40" s="47">
        <v>50.8274231678487</v>
      </c>
      <c r="AH40" s="13" t="s">
        <v>7</v>
      </c>
      <c r="AI40" s="45">
        <v>781.5793075133433</v>
      </c>
      <c r="AJ40" s="45">
        <v>536.0520094562647</v>
      </c>
      <c r="AK40" s="46">
        <v>-0.3141425261605802</v>
      </c>
      <c r="AL40" s="45">
        <v>70.06979608594499</v>
      </c>
      <c r="AM40" s="45">
        <v>37.234042553191486</v>
      </c>
      <c r="AN40" s="46">
        <v>-0.4686149434840426</v>
      </c>
      <c r="AO40" s="45">
        <v>136.99192555084167</v>
      </c>
      <c r="AP40" s="45">
        <v>375.88652482269504</v>
      </c>
      <c r="AQ40" s="46">
        <v>1.7438589779015308</v>
      </c>
      <c r="AR40" s="45">
        <v>11.358970849869987</v>
      </c>
      <c r="AS40" s="45">
        <v>50.8274231678487</v>
      </c>
      <c r="AT40" s="46">
        <v>3.474650374547837</v>
      </c>
      <c r="AU40" s="45">
        <v>218.42069248665666</v>
      </c>
      <c r="AV40" s="45">
        <v>463.9479905437352</v>
      </c>
      <c r="AW40" s="44">
        <v>1.1241027361548075</v>
      </c>
    </row>
    <row r="41" spans="1:49" ht="12.75">
      <c r="A41" s="13" t="s">
        <v>6</v>
      </c>
      <c r="B41" s="10">
        <v>4698</v>
      </c>
      <c r="C41" s="10">
        <v>3559</v>
      </c>
      <c r="D41" s="45">
        <v>757.2340425531914</v>
      </c>
      <c r="E41" s="10">
        <v>519</v>
      </c>
      <c r="F41" s="45">
        <v>110.63829787234043</v>
      </c>
      <c r="G41" s="10">
        <v>398</v>
      </c>
      <c r="H41" s="45">
        <v>84.8936170212766</v>
      </c>
      <c r="I41" s="10">
        <v>222</v>
      </c>
      <c r="J41" s="47">
        <v>47.234042553191486</v>
      </c>
      <c r="L41" s="13" t="s">
        <v>6</v>
      </c>
      <c r="M41" s="10">
        <v>4042</v>
      </c>
      <c r="N41" s="10">
        <v>2644</v>
      </c>
      <c r="O41" s="45">
        <v>654.1316180108857</v>
      </c>
      <c r="P41" s="10">
        <v>264</v>
      </c>
      <c r="Q41" s="45">
        <v>65.3142008906482</v>
      </c>
      <c r="R41" s="10">
        <v>1022</v>
      </c>
      <c r="S41" s="45">
        <v>252.8451261751608</v>
      </c>
      <c r="T41" s="10">
        <v>112</v>
      </c>
      <c r="U41" s="47">
        <v>27.709054923305295</v>
      </c>
      <c r="W41" s="13" t="s">
        <v>6</v>
      </c>
      <c r="X41" s="10">
        <v>3595</v>
      </c>
      <c r="Y41" s="10">
        <v>1844</v>
      </c>
      <c r="Z41" s="45">
        <v>512.9346314325452</v>
      </c>
      <c r="AA41" s="10">
        <v>168</v>
      </c>
      <c r="AB41" s="45">
        <v>46.73157162726008</v>
      </c>
      <c r="AC41" s="10">
        <v>1528</v>
      </c>
      <c r="AD41" s="45">
        <v>425.0347705146036</v>
      </c>
      <c r="AE41" s="10">
        <v>55</v>
      </c>
      <c r="AF41" s="47">
        <v>15.299026425591098</v>
      </c>
      <c r="AH41" s="13" t="s">
        <v>6</v>
      </c>
      <c r="AI41" s="45">
        <v>757.2340425531914</v>
      </c>
      <c r="AJ41" s="45">
        <v>512.9346314325452</v>
      </c>
      <c r="AK41" s="46">
        <v>-0.32262074522816453</v>
      </c>
      <c r="AL41" s="45">
        <v>110.63829787234043</v>
      </c>
      <c r="AM41" s="45">
        <v>46.73157162726008</v>
      </c>
      <c r="AN41" s="46">
        <v>-0.5776184872151493</v>
      </c>
      <c r="AO41" s="45">
        <v>84.8936170212766</v>
      </c>
      <c r="AP41" s="45">
        <v>425.0347705146036</v>
      </c>
      <c r="AQ41" s="46">
        <v>4.006675241650719</v>
      </c>
      <c r="AR41" s="45">
        <v>47.234042553191486</v>
      </c>
      <c r="AS41" s="45">
        <v>15.299026425591098</v>
      </c>
      <c r="AT41" s="46">
        <v>-0.6761016927915398</v>
      </c>
      <c r="AU41" s="45">
        <v>242.7659574468085</v>
      </c>
      <c r="AV41" s="45">
        <v>487.06536856745475</v>
      </c>
      <c r="AW41" s="44">
        <v>1.00631659269679</v>
      </c>
    </row>
    <row r="42" spans="1:49" ht="12.75">
      <c r="A42" s="13" t="s">
        <v>5</v>
      </c>
      <c r="B42" s="10">
        <v>2882</v>
      </c>
      <c r="C42" s="10">
        <v>2365</v>
      </c>
      <c r="D42" s="45">
        <v>820.6992038767739</v>
      </c>
      <c r="E42" s="10">
        <v>106</v>
      </c>
      <c r="F42" s="45">
        <v>36.69089650398062</v>
      </c>
      <c r="G42" s="10">
        <v>392</v>
      </c>
      <c r="H42" s="45">
        <v>136.03322949117342</v>
      </c>
      <c r="I42" s="10">
        <v>19</v>
      </c>
      <c r="J42" s="47">
        <v>6.5766701280719975</v>
      </c>
      <c r="L42" s="13" t="s">
        <v>5</v>
      </c>
      <c r="M42" s="10">
        <v>2683</v>
      </c>
      <c r="N42" s="10">
        <v>2143</v>
      </c>
      <c r="O42" s="45">
        <v>798.7327618337682</v>
      </c>
      <c r="P42" s="10">
        <v>162</v>
      </c>
      <c r="Q42" s="45">
        <v>60.38017144986955</v>
      </c>
      <c r="R42" s="10">
        <v>361</v>
      </c>
      <c r="S42" s="45">
        <v>134.55087588520314</v>
      </c>
      <c r="T42" s="10">
        <v>17</v>
      </c>
      <c r="U42" s="47">
        <v>6.336190831159151</v>
      </c>
      <c r="W42" s="13" t="s">
        <v>5</v>
      </c>
      <c r="X42" s="10">
        <v>2460</v>
      </c>
      <c r="Y42" s="10">
        <v>1930</v>
      </c>
      <c r="Z42" s="45">
        <v>784.5528455284552</v>
      </c>
      <c r="AA42" s="10">
        <v>113</v>
      </c>
      <c r="AB42" s="45">
        <v>45.9349593495935</v>
      </c>
      <c r="AC42" s="10">
        <v>411</v>
      </c>
      <c r="AD42" s="45">
        <v>167.0731707317073</v>
      </c>
      <c r="AE42" s="10">
        <v>6</v>
      </c>
      <c r="AF42" s="47">
        <v>2.4390243902439024</v>
      </c>
      <c r="AH42" s="13" t="s">
        <v>5</v>
      </c>
      <c r="AI42" s="45">
        <v>820.6992038767739</v>
      </c>
      <c r="AJ42" s="45">
        <v>784.5528455284552</v>
      </c>
      <c r="AK42" s="46">
        <v>-0.044043369577516964</v>
      </c>
      <c r="AL42" s="45">
        <v>36.69089650398062</v>
      </c>
      <c r="AM42" s="45">
        <v>45.9349593495935</v>
      </c>
      <c r="AN42" s="46">
        <v>0.25194431661297745</v>
      </c>
      <c r="AO42" s="45">
        <v>136.03322949117342</v>
      </c>
      <c r="AP42" s="45">
        <v>167.0731707317073</v>
      </c>
      <c r="AQ42" s="46">
        <v>0.2281791100353751</v>
      </c>
      <c r="AR42" s="45">
        <v>6.5766701280719975</v>
      </c>
      <c r="AS42" s="45">
        <v>2.4390243902439024</v>
      </c>
      <c r="AT42" s="46">
        <v>-0.6291399229781771</v>
      </c>
      <c r="AU42" s="45">
        <v>179.30079612322604</v>
      </c>
      <c r="AV42" s="45">
        <v>215.4471544715447</v>
      </c>
      <c r="AW42" s="44">
        <v>0.20159619549863445</v>
      </c>
    </row>
    <row r="43" spans="1:49" ht="12.75">
      <c r="A43" s="13" t="s">
        <v>4</v>
      </c>
      <c r="B43" s="10">
        <v>2392</v>
      </c>
      <c r="C43" s="10">
        <v>1737</v>
      </c>
      <c r="D43" s="45">
        <v>726.5170407315046</v>
      </c>
      <c r="E43" s="10">
        <v>324</v>
      </c>
      <c r="F43" s="45">
        <v>135.49459684123025</v>
      </c>
      <c r="G43" s="10">
        <v>192</v>
      </c>
      <c r="H43" s="45">
        <v>79.80049875311721</v>
      </c>
      <c r="I43" s="10">
        <v>139</v>
      </c>
      <c r="J43" s="47">
        <v>58.18786367414796</v>
      </c>
      <c r="L43" s="13" t="s">
        <v>4</v>
      </c>
      <c r="M43" s="10">
        <v>2286</v>
      </c>
      <c r="N43" s="10">
        <v>1716</v>
      </c>
      <c r="O43" s="45">
        <v>750.6561679790026</v>
      </c>
      <c r="P43" s="10">
        <v>147</v>
      </c>
      <c r="Q43" s="45">
        <v>64.30446194225722</v>
      </c>
      <c r="R43" s="10">
        <v>417</v>
      </c>
      <c r="S43" s="45">
        <v>182.41469816272965</v>
      </c>
      <c r="T43" s="10">
        <v>6</v>
      </c>
      <c r="U43" s="47">
        <v>2.6246719160104988</v>
      </c>
      <c r="W43" s="13" t="s">
        <v>4</v>
      </c>
      <c r="X43" s="10">
        <v>2200</v>
      </c>
      <c r="Y43" s="10">
        <v>1600</v>
      </c>
      <c r="Z43" s="45">
        <v>727.2727272727273</v>
      </c>
      <c r="AA43" s="10">
        <v>74</v>
      </c>
      <c r="AB43" s="45">
        <v>33.63636363636363</v>
      </c>
      <c r="AC43" s="10">
        <v>523</v>
      </c>
      <c r="AD43" s="45">
        <v>237.72727272727272</v>
      </c>
      <c r="AE43" s="10">
        <v>3</v>
      </c>
      <c r="AF43" s="47">
        <v>1.3636363636363635</v>
      </c>
      <c r="AH43" s="13" t="s">
        <v>4</v>
      </c>
      <c r="AI43" s="45">
        <v>726.5170407315046</v>
      </c>
      <c r="AJ43" s="45">
        <v>727.2727272727273</v>
      </c>
      <c r="AK43" s="46">
        <v>0.0010401497815684681</v>
      </c>
      <c r="AL43" s="45">
        <v>135.49459684123025</v>
      </c>
      <c r="AM43" s="45">
        <v>33.63636363636363</v>
      </c>
      <c r="AN43" s="46">
        <v>-0.7517512548800893</v>
      </c>
      <c r="AO43" s="45">
        <v>79.80049875311721</v>
      </c>
      <c r="AP43" s="45">
        <v>237.72727272727272</v>
      </c>
      <c r="AQ43" s="46">
        <v>1.9790198863636361</v>
      </c>
      <c r="AR43" s="45"/>
      <c r="AS43" s="45"/>
      <c r="AT43" s="46"/>
      <c r="AU43" s="45">
        <v>215.29509559434746</v>
      </c>
      <c r="AV43" s="45">
        <v>271.3636363636364</v>
      </c>
      <c r="AW43" s="44">
        <v>0.2604264654264655</v>
      </c>
    </row>
    <row r="44" spans="1:49" ht="12.75">
      <c r="A44" s="13" t="s">
        <v>3</v>
      </c>
      <c r="B44" s="10">
        <v>6123</v>
      </c>
      <c r="C44" s="10">
        <v>4596</v>
      </c>
      <c r="D44" s="45">
        <v>751.4950166112957</v>
      </c>
      <c r="E44" s="10">
        <v>399</v>
      </c>
      <c r="F44" s="45">
        <v>64.61794019933555</v>
      </c>
      <c r="G44" s="10">
        <v>847</v>
      </c>
      <c r="H44" s="45">
        <v>137.37541528239203</v>
      </c>
      <c r="I44" s="10">
        <v>281</v>
      </c>
      <c r="J44" s="47">
        <v>46.51162790697674</v>
      </c>
      <c r="L44" s="13" t="s">
        <v>3</v>
      </c>
      <c r="M44" s="10">
        <v>5670</v>
      </c>
      <c r="N44" s="10">
        <v>4287</v>
      </c>
      <c r="O44" s="45">
        <v>756.0846560846561</v>
      </c>
      <c r="P44" s="10">
        <v>309</v>
      </c>
      <c r="Q44" s="45">
        <v>54.4973544973545</v>
      </c>
      <c r="R44" s="10">
        <v>1064</v>
      </c>
      <c r="S44" s="45">
        <v>187.65432098765433</v>
      </c>
      <c r="T44" s="10">
        <v>10</v>
      </c>
      <c r="U44" s="47">
        <v>1.763668430335097</v>
      </c>
      <c r="W44" s="13" t="s">
        <v>3</v>
      </c>
      <c r="X44" s="10">
        <v>5231</v>
      </c>
      <c r="Y44" s="10">
        <v>3582</v>
      </c>
      <c r="Z44" s="45">
        <v>684.7639074746702</v>
      </c>
      <c r="AA44" s="10">
        <v>101</v>
      </c>
      <c r="AB44" s="45">
        <v>19.30797170713057</v>
      </c>
      <c r="AC44" s="10">
        <v>1538</v>
      </c>
      <c r="AD44" s="45">
        <v>294.01644045115654</v>
      </c>
      <c r="AE44" s="10">
        <v>10</v>
      </c>
      <c r="AF44" s="47">
        <v>1.9116803670426306</v>
      </c>
      <c r="AH44" s="13" t="s">
        <v>3</v>
      </c>
      <c r="AI44" s="45">
        <v>751.4950166112957</v>
      </c>
      <c r="AJ44" s="45">
        <v>684.7639074746702</v>
      </c>
      <c r="AK44" s="46">
        <v>-0.08879780658764046</v>
      </c>
      <c r="AL44" s="45">
        <v>64.61794019933555</v>
      </c>
      <c r="AM44" s="45">
        <v>19.30797170713057</v>
      </c>
      <c r="AN44" s="46">
        <v>-0.7011979699821953</v>
      </c>
      <c r="AO44" s="45">
        <v>137.37541528239203</v>
      </c>
      <c r="AP44" s="45">
        <v>294.01644045115654</v>
      </c>
      <c r="AQ44" s="46">
        <v>1.1402405943361094</v>
      </c>
      <c r="AR44" s="45">
        <v>46.51162790697674</v>
      </c>
      <c r="AS44" s="45">
        <v>1.9116803670426306</v>
      </c>
      <c r="AT44" s="46">
        <v>-0.9588988721085835</v>
      </c>
      <c r="AU44" s="45">
        <v>248.50498338870432</v>
      </c>
      <c r="AV44" s="45">
        <v>315.2360925253297</v>
      </c>
      <c r="AW44" s="44">
        <v>0.2685302653759925</v>
      </c>
    </row>
    <row r="45" spans="1:49" ht="12.75">
      <c r="A45" s="13" t="s">
        <v>2</v>
      </c>
      <c r="B45" s="10">
        <v>150</v>
      </c>
      <c r="C45" s="10">
        <v>116</v>
      </c>
      <c r="D45" s="45">
        <v>773.3333333333334</v>
      </c>
      <c r="E45" s="10">
        <v>3</v>
      </c>
      <c r="F45" s="45">
        <v>20</v>
      </c>
      <c r="G45" s="10">
        <v>28</v>
      </c>
      <c r="H45" s="45">
        <v>186.66666666666666</v>
      </c>
      <c r="I45" s="10">
        <v>3</v>
      </c>
      <c r="J45" s="47">
        <v>20</v>
      </c>
      <c r="L45" s="13" t="s">
        <v>2</v>
      </c>
      <c r="M45" s="10">
        <v>116</v>
      </c>
      <c r="N45" s="10">
        <v>80</v>
      </c>
      <c r="O45" s="45">
        <v>689.6551724137931</v>
      </c>
      <c r="P45" s="10">
        <v>5</v>
      </c>
      <c r="Q45" s="45">
        <v>43.10344827586207</v>
      </c>
      <c r="R45" s="10">
        <v>31</v>
      </c>
      <c r="S45" s="45">
        <v>267.2413793103448</v>
      </c>
      <c r="T45" s="10">
        <v>0</v>
      </c>
      <c r="U45" s="47">
        <v>0</v>
      </c>
      <c r="W45" s="13" t="s">
        <v>2</v>
      </c>
      <c r="X45" s="10">
        <v>83</v>
      </c>
      <c r="Y45" s="10">
        <v>51</v>
      </c>
      <c r="Z45" s="45">
        <v>614.4578313253012</v>
      </c>
      <c r="AA45" s="10">
        <v>4</v>
      </c>
      <c r="AB45" s="45">
        <v>48.19277108433735</v>
      </c>
      <c r="AC45" s="10">
        <v>28</v>
      </c>
      <c r="AD45" s="45">
        <v>337.34939759036143</v>
      </c>
      <c r="AE45" s="10">
        <v>0</v>
      </c>
      <c r="AF45" s="47">
        <v>0</v>
      </c>
      <c r="AH45" s="13" t="s">
        <v>2</v>
      </c>
      <c r="AI45" s="45">
        <v>773.3333333333334</v>
      </c>
      <c r="AJ45" s="45">
        <v>614.4578313253012</v>
      </c>
      <c r="AK45" s="46">
        <v>-0.20544245949314505</v>
      </c>
      <c r="AL45" s="45"/>
      <c r="AM45" s="45"/>
      <c r="AN45" s="46"/>
      <c r="AO45" s="45">
        <v>186.66666666666666</v>
      </c>
      <c r="AP45" s="45">
        <v>337.34939759036143</v>
      </c>
      <c r="AQ45" s="46">
        <v>0.8072289156626506</v>
      </c>
      <c r="AR45" s="45"/>
      <c r="AS45" s="45"/>
      <c r="AT45" s="46"/>
      <c r="AU45" s="45">
        <v>186.66666666666666</v>
      </c>
      <c r="AV45" s="45">
        <v>337.34939759036143</v>
      </c>
      <c r="AW45" s="44">
        <v>0.8072289156626506</v>
      </c>
    </row>
    <row r="46" spans="1:49" ht="12.75">
      <c r="A46" s="13"/>
      <c r="B46" s="10"/>
      <c r="C46" s="10"/>
      <c r="D46" s="45"/>
      <c r="E46" s="10"/>
      <c r="F46" s="45"/>
      <c r="G46" s="10"/>
      <c r="H46" s="45"/>
      <c r="I46" s="10"/>
      <c r="J46" s="47"/>
      <c r="L46" s="13"/>
      <c r="M46" s="10"/>
      <c r="N46" s="10"/>
      <c r="O46" s="45"/>
      <c r="P46" s="10"/>
      <c r="Q46" s="45"/>
      <c r="R46" s="10"/>
      <c r="S46" s="45"/>
      <c r="T46" s="10"/>
      <c r="U46" s="47"/>
      <c r="W46" s="13"/>
      <c r="X46" s="10"/>
      <c r="Y46" s="10"/>
      <c r="Z46" s="45"/>
      <c r="AA46" s="10"/>
      <c r="AB46" s="45"/>
      <c r="AC46" s="10"/>
      <c r="AD46" s="45"/>
      <c r="AE46" s="10"/>
      <c r="AF46" s="47"/>
      <c r="AH46" s="13"/>
      <c r="AI46" s="45"/>
      <c r="AJ46" s="45"/>
      <c r="AK46" s="46"/>
      <c r="AL46" s="45"/>
      <c r="AM46" s="45"/>
      <c r="AN46" s="46"/>
      <c r="AO46" s="45"/>
      <c r="AP46" s="45"/>
      <c r="AQ46" s="46"/>
      <c r="AR46" s="45"/>
      <c r="AS46" s="45"/>
      <c r="AT46" s="46"/>
      <c r="AU46" s="45"/>
      <c r="AV46" s="45"/>
      <c r="AW46" s="44"/>
    </row>
    <row r="47" spans="1:49" ht="12.75">
      <c r="A47" s="41" t="s">
        <v>1</v>
      </c>
      <c r="B47" s="43">
        <v>85062</v>
      </c>
      <c r="C47" s="43">
        <v>58021</v>
      </c>
      <c r="D47" s="39">
        <v>682.1024664362465</v>
      </c>
      <c r="E47" s="43">
        <v>3892</v>
      </c>
      <c r="F47" s="39">
        <v>45.75486116009499</v>
      </c>
      <c r="G47" s="43">
        <v>21761</v>
      </c>
      <c r="H47" s="39">
        <v>255.8251628224119</v>
      </c>
      <c r="I47" s="43">
        <v>1388</v>
      </c>
      <c r="J47" s="42">
        <v>16.31750958124662</v>
      </c>
      <c r="L47" s="41" t="s">
        <v>1</v>
      </c>
      <c r="M47" s="43">
        <v>78111</v>
      </c>
      <c r="N47" s="43">
        <v>47502</v>
      </c>
      <c r="O47" s="39">
        <v>608.1345777163268</v>
      </c>
      <c r="P47" s="43">
        <v>2430</v>
      </c>
      <c r="Q47" s="39">
        <v>31.109574835810577</v>
      </c>
      <c r="R47" s="43">
        <v>27765</v>
      </c>
      <c r="S47" s="39">
        <v>355.45569766102085</v>
      </c>
      <c r="T47" s="43">
        <v>414</v>
      </c>
      <c r="U47" s="42">
        <v>5.30803256619014</v>
      </c>
      <c r="W47" s="41" t="s">
        <v>1</v>
      </c>
      <c r="X47" s="43">
        <v>69492</v>
      </c>
      <c r="Y47" s="43">
        <v>35369</v>
      </c>
      <c r="Z47" s="39">
        <v>508.96506072641455</v>
      </c>
      <c r="AA47" s="43">
        <v>1753</v>
      </c>
      <c r="AB47" s="39">
        <v>25.225925286363896</v>
      </c>
      <c r="AC47" s="43">
        <v>31805</v>
      </c>
      <c r="AD47" s="39">
        <v>457.67858170724685</v>
      </c>
      <c r="AE47" s="43">
        <v>565</v>
      </c>
      <c r="AF47" s="42">
        <v>8.140154734976733</v>
      </c>
      <c r="AH47" s="41" t="s">
        <v>1</v>
      </c>
      <c r="AI47" s="39">
        <v>682.1024664362465</v>
      </c>
      <c r="AJ47" s="39">
        <v>508.96506072641455</v>
      </c>
      <c r="AK47" s="40">
        <v>-0.2538290274984871</v>
      </c>
      <c r="AL47" s="39">
        <v>45.75486116009499</v>
      </c>
      <c r="AM47" s="39">
        <v>25.225925286363896</v>
      </c>
      <c r="AN47" s="40">
        <v>-0.4486722362002349</v>
      </c>
      <c r="AO47" s="39">
        <v>255.8251628224119</v>
      </c>
      <c r="AP47" s="39">
        <v>457.67858170724685</v>
      </c>
      <c r="AQ47" s="40">
        <v>0.7890287908267924</v>
      </c>
      <c r="AR47" s="39">
        <v>16.31750958124662</v>
      </c>
      <c r="AS47" s="39">
        <v>8.140154734976733</v>
      </c>
      <c r="AT47" s="40">
        <v>-0.5011398832373265</v>
      </c>
      <c r="AU47" s="39">
        <v>317.8975335637535</v>
      </c>
      <c r="AV47" s="39">
        <v>491.04466172858747</v>
      </c>
      <c r="AW47" s="38">
        <v>0.5446633266505347</v>
      </c>
    </row>
    <row r="48" spans="25:46" ht="12.75">
      <c r="Y48" s="37"/>
      <c r="AH48" s="1" t="s">
        <v>50</v>
      </c>
      <c r="AK48" s="35"/>
      <c r="AN48" s="35"/>
      <c r="AQ48" s="35"/>
      <c r="AT48" s="35"/>
    </row>
    <row r="49" spans="1:46" ht="12.75">
      <c r="A49" s="3" t="s">
        <v>49</v>
      </c>
      <c r="B49" s="1" t="s">
        <v>48</v>
      </c>
      <c r="AK49" s="35"/>
      <c r="AN49" s="35"/>
      <c r="AQ49" s="35"/>
      <c r="AT49" s="35"/>
    </row>
    <row r="50" spans="2:46" ht="12.75">
      <c r="B50" s="36" t="s">
        <v>47</v>
      </c>
      <c r="AK50" s="35"/>
      <c r="AN50" s="35"/>
      <c r="AQ50" s="35"/>
      <c r="AT50" s="35"/>
    </row>
  </sheetData>
  <sheetProtection/>
  <mergeCells count="1">
    <mergeCell ref="C32:D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G51" sqref="G51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4">
      <selection activeCell="A33" sqref="A33"/>
    </sheetView>
  </sheetViews>
  <sheetFormatPr defaultColWidth="9.140625" defaultRowHeight="15"/>
  <cols>
    <col min="1" max="1" width="21.00390625" style="1" customWidth="1"/>
    <col min="2" max="2" width="13.140625" style="1" customWidth="1"/>
    <col min="3" max="3" width="9.28125" style="1" customWidth="1"/>
    <col min="4" max="4" width="10.00390625" style="1" customWidth="1"/>
    <col min="5" max="5" width="10.8515625" style="1" customWidth="1"/>
    <col min="6" max="6" width="11.28125" style="1" customWidth="1"/>
    <col min="7" max="7" width="11.8515625" style="1" customWidth="1"/>
    <col min="8" max="8" width="10.140625" style="1" customWidth="1"/>
    <col min="9" max="9" width="9.140625" style="1" customWidth="1"/>
    <col min="10" max="10" width="10.7109375" style="1" customWidth="1"/>
    <col min="11" max="11" width="9.140625" style="1" customWidth="1"/>
    <col min="12" max="12" width="19.140625" style="1" customWidth="1"/>
    <col min="13" max="13" width="12.421875" style="1" customWidth="1"/>
    <col min="14" max="14" width="10.421875" style="1" customWidth="1"/>
    <col min="15" max="15" width="10.00390625" style="1" customWidth="1"/>
    <col min="16" max="16" width="11.00390625" style="1" customWidth="1"/>
    <col min="17" max="17" width="10.8515625" style="1" customWidth="1"/>
    <col min="18" max="18" width="11.8515625" style="1" customWidth="1"/>
    <col min="19" max="19" width="10.57421875" style="1" customWidth="1"/>
    <col min="20" max="20" width="9.57421875" style="1" customWidth="1"/>
    <col min="21" max="21" width="11.140625" style="1" customWidth="1"/>
    <col min="22" max="22" width="9.140625" style="1" customWidth="1"/>
    <col min="23" max="23" width="18.00390625" style="1" customWidth="1"/>
    <col min="24" max="24" width="13.00390625" style="1" customWidth="1"/>
    <col min="25" max="25" width="10.140625" style="1" customWidth="1"/>
    <col min="26" max="26" width="9.8515625" style="1" customWidth="1"/>
    <col min="27" max="27" width="11.00390625" style="1" customWidth="1"/>
    <col min="28" max="28" width="11.28125" style="1" customWidth="1"/>
    <col min="29" max="29" width="12.7109375" style="1" customWidth="1"/>
    <col min="30" max="30" width="11.421875" style="1" customWidth="1"/>
    <col min="31" max="31" width="10.57421875" style="1" customWidth="1"/>
    <col min="32" max="32" width="10.8515625" style="1" customWidth="1"/>
    <col min="33" max="16384" width="9.140625" style="1" customWidth="1"/>
  </cols>
  <sheetData>
    <row r="1" s="34" customFormat="1" ht="15.75">
      <c r="A1" s="34" t="s">
        <v>92</v>
      </c>
    </row>
    <row r="3" ht="15">
      <c r="A3" s="3" t="s">
        <v>91</v>
      </c>
    </row>
    <row r="4" ht="12.75">
      <c r="A4" s="33" t="s">
        <v>44</v>
      </c>
    </row>
    <row r="6" ht="12.75">
      <c r="A6" s="3" t="s">
        <v>90</v>
      </c>
    </row>
    <row r="7" ht="12.75">
      <c r="A7" s="3"/>
    </row>
    <row r="8" ht="12.75">
      <c r="A8" s="3" t="s">
        <v>89</v>
      </c>
    </row>
    <row r="9" ht="12.75">
      <c r="A9" s="3"/>
    </row>
    <row r="10" spans="1:4" ht="38.25">
      <c r="A10" s="68"/>
      <c r="B10" s="32" t="s">
        <v>88</v>
      </c>
      <c r="C10" s="32" t="s">
        <v>40</v>
      </c>
      <c r="D10" s="32" t="s">
        <v>39</v>
      </c>
    </row>
    <row r="11" spans="1:4" ht="12.75">
      <c r="A11" s="31" t="s">
        <v>38</v>
      </c>
      <c r="B11" s="2">
        <v>124.3</v>
      </c>
      <c r="C11" s="2">
        <v>98.4</v>
      </c>
      <c r="D11" s="2">
        <v>95.9</v>
      </c>
    </row>
    <row r="12" spans="1:4" ht="12.75">
      <c r="A12" s="31" t="s">
        <v>37</v>
      </c>
      <c r="B12" s="2">
        <v>103.7</v>
      </c>
      <c r="C12" s="2">
        <v>114.8</v>
      </c>
      <c r="D12" s="2">
        <v>115.5</v>
      </c>
    </row>
    <row r="13" spans="1:4" ht="12.75">
      <c r="A13" s="31" t="s">
        <v>36</v>
      </c>
      <c r="B13" s="2">
        <v>103.9</v>
      </c>
      <c r="C13" s="2">
        <v>82.1</v>
      </c>
      <c r="D13" s="2">
        <v>77.7</v>
      </c>
    </row>
    <row r="14" spans="1:4" ht="12.75">
      <c r="A14" s="31" t="s">
        <v>35</v>
      </c>
      <c r="B14" s="2">
        <v>96.3</v>
      </c>
      <c r="C14" s="2">
        <v>78.4</v>
      </c>
      <c r="D14" s="2">
        <v>64.3</v>
      </c>
    </row>
    <row r="15" spans="1:4" ht="12.75">
      <c r="A15" s="31" t="s">
        <v>34</v>
      </c>
      <c r="B15" s="2">
        <v>93.4</v>
      </c>
      <c r="C15" s="2">
        <v>72.4</v>
      </c>
      <c r="D15" s="2">
        <v>61.1</v>
      </c>
    </row>
    <row r="16" spans="1:4" ht="12.75">
      <c r="A16" s="31" t="s">
        <v>33</v>
      </c>
      <c r="B16" s="2">
        <v>98.1</v>
      </c>
      <c r="C16" s="2">
        <v>65.1</v>
      </c>
      <c r="D16" s="2">
        <v>59.5</v>
      </c>
    </row>
    <row r="17" spans="1:4" ht="12.75">
      <c r="A17" s="31" t="s">
        <v>32</v>
      </c>
      <c r="B17" s="2">
        <v>84</v>
      </c>
      <c r="C17" s="2">
        <v>91.3</v>
      </c>
      <c r="D17" s="2">
        <v>125.1</v>
      </c>
    </row>
    <row r="18" spans="1:4" ht="12.75">
      <c r="A18" s="31" t="s">
        <v>31</v>
      </c>
      <c r="B18" s="2">
        <v>68.3</v>
      </c>
      <c r="C18" s="2">
        <v>69.9</v>
      </c>
      <c r="D18" s="2">
        <v>100.7</v>
      </c>
    </row>
    <row r="19" spans="1:4" ht="12.75">
      <c r="A19" s="31" t="s">
        <v>30</v>
      </c>
      <c r="B19" s="2">
        <v>144.1</v>
      </c>
      <c r="C19" s="2">
        <v>117</v>
      </c>
      <c r="D19" s="2">
        <v>87.6</v>
      </c>
    </row>
    <row r="20" spans="1:4" ht="12.75">
      <c r="A20" s="31" t="s">
        <v>29</v>
      </c>
      <c r="B20" s="2">
        <v>118.6</v>
      </c>
      <c r="C20" s="2">
        <v>44</v>
      </c>
      <c r="D20" s="2">
        <v>65.3</v>
      </c>
    </row>
    <row r="21" spans="1:4" ht="12.75" hidden="1">
      <c r="A21" s="31" t="s">
        <v>28</v>
      </c>
      <c r="B21" s="2" t="e">
        <f>#REF!</f>
        <v>#REF!</v>
      </c>
      <c r="C21" s="2" t="e">
        <f>#REF!</f>
        <v>#REF!</v>
      </c>
      <c r="D21" s="2" t="e">
        <f>#REF!</f>
        <v>#REF!</v>
      </c>
    </row>
    <row r="22" spans="1:4" ht="12.75">
      <c r="A22" s="31" t="s">
        <v>27</v>
      </c>
      <c r="B22" s="2">
        <v>113.5</v>
      </c>
      <c r="C22" s="2">
        <v>88</v>
      </c>
      <c r="D22" s="2">
        <v>87.7</v>
      </c>
    </row>
    <row r="23" spans="2:4" ht="12.75">
      <c r="B23" s="67"/>
      <c r="C23" s="67"/>
      <c r="D23" s="67"/>
    </row>
    <row r="26" ht="15.75">
      <c r="A26" s="34" t="s">
        <v>68</v>
      </c>
    </row>
    <row r="29" spans="1:32" s="3" customFormat="1" ht="12.75">
      <c r="A29" s="60"/>
      <c r="B29" s="59"/>
      <c r="C29" s="59"/>
      <c r="D29" s="59"/>
      <c r="E29" s="28" t="s">
        <v>87</v>
      </c>
      <c r="F29" s="59"/>
      <c r="G29" s="59"/>
      <c r="H29" s="59"/>
      <c r="I29" s="59"/>
      <c r="J29" s="58"/>
      <c r="L29" s="60"/>
      <c r="M29" s="59"/>
      <c r="N29" s="59"/>
      <c r="O29" s="59"/>
      <c r="P29" s="28" t="s">
        <v>86</v>
      </c>
      <c r="Q29" s="59"/>
      <c r="R29" s="59"/>
      <c r="S29" s="59"/>
      <c r="T29" s="59"/>
      <c r="U29" s="58"/>
      <c r="W29" s="60"/>
      <c r="X29" s="59"/>
      <c r="Y29" s="59"/>
      <c r="Z29" s="59"/>
      <c r="AA29" s="28" t="s">
        <v>85</v>
      </c>
      <c r="AB29" s="59"/>
      <c r="AC29" s="59"/>
      <c r="AD29" s="59"/>
      <c r="AE29" s="59"/>
      <c r="AF29" s="58"/>
    </row>
    <row r="30" spans="1:32" s="3" customFormat="1" ht="12.75">
      <c r="A30" s="57"/>
      <c r="B30" s="56"/>
      <c r="C30" s="56"/>
      <c r="D30" s="56"/>
      <c r="E30" s="25" t="s">
        <v>21</v>
      </c>
      <c r="F30" s="56"/>
      <c r="G30" s="56"/>
      <c r="H30" s="56"/>
      <c r="I30" s="56"/>
      <c r="J30" s="55"/>
      <c r="L30" s="57"/>
      <c r="M30" s="56"/>
      <c r="N30" s="56"/>
      <c r="O30" s="56"/>
      <c r="P30" s="25" t="s">
        <v>21</v>
      </c>
      <c r="Q30" s="56"/>
      <c r="R30" s="56"/>
      <c r="S30" s="56"/>
      <c r="T30" s="56"/>
      <c r="U30" s="55"/>
      <c r="W30" s="57"/>
      <c r="X30" s="56"/>
      <c r="Y30" s="56"/>
      <c r="Z30" s="56"/>
      <c r="AA30" s="25" t="s">
        <v>21</v>
      </c>
      <c r="AB30" s="56"/>
      <c r="AC30" s="56"/>
      <c r="AD30" s="56"/>
      <c r="AE30" s="56"/>
      <c r="AF30" s="55"/>
    </row>
    <row r="31" spans="1:32" ht="12.75">
      <c r="A31" s="13"/>
      <c r="B31" s="12"/>
      <c r="C31" s="12"/>
      <c r="D31" s="12"/>
      <c r="E31" s="12"/>
      <c r="F31" s="12"/>
      <c r="G31" s="12"/>
      <c r="H31" s="12"/>
      <c r="I31" s="12"/>
      <c r="J31" s="14"/>
      <c r="L31" s="13"/>
      <c r="M31" s="12"/>
      <c r="N31" s="12"/>
      <c r="O31" s="12"/>
      <c r="P31" s="12"/>
      <c r="Q31" s="12"/>
      <c r="R31" s="12"/>
      <c r="S31" s="12"/>
      <c r="T31" s="12"/>
      <c r="U31" s="14"/>
      <c r="W31" s="13"/>
      <c r="X31" s="12"/>
      <c r="Y31" s="12"/>
      <c r="Z31" s="12"/>
      <c r="AA31" s="12"/>
      <c r="AB31" s="12"/>
      <c r="AC31" s="12"/>
      <c r="AD31" s="12"/>
      <c r="AE31" s="12"/>
      <c r="AF31" s="14"/>
    </row>
    <row r="32" spans="1:32" s="3" customFormat="1" ht="12.75">
      <c r="A32" s="57"/>
      <c r="B32" s="56" t="s">
        <v>19</v>
      </c>
      <c r="C32" s="56"/>
      <c r="D32" s="56"/>
      <c r="E32" s="56"/>
      <c r="F32" s="56"/>
      <c r="G32" s="56" t="s">
        <v>84</v>
      </c>
      <c r="H32" s="56"/>
      <c r="I32" s="56"/>
      <c r="J32" s="55"/>
      <c r="L32" s="57"/>
      <c r="M32" s="56" t="s">
        <v>19</v>
      </c>
      <c r="N32" s="56"/>
      <c r="O32" s="56"/>
      <c r="P32" s="56"/>
      <c r="Q32" s="56"/>
      <c r="R32" s="56" t="s">
        <v>84</v>
      </c>
      <c r="S32" s="56"/>
      <c r="T32" s="56"/>
      <c r="U32" s="55"/>
      <c r="W32" s="57"/>
      <c r="X32" s="56" t="s">
        <v>19</v>
      </c>
      <c r="Y32" s="56"/>
      <c r="Z32" s="56"/>
      <c r="AA32" s="56"/>
      <c r="AB32" s="56"/>
      <c r="AC32" s="56" t="s">
        <v>84</v>
      </c>
      <c r="AD32" s="56"/>
      <c r="AE32" s="56"/>
      <c r="AF32" s="55"/>
    </row>
    <row r="33" spans="1:32" s="15" customFormat="1" ht="35.25" customHeight="1">
      <c r="A33" s="20" t="s">
        <v>20</v>
      </c>
      <c r="B33" s="18" t="s">
        <v>82</v>
      </c>
      <c r="C33" s="18" t="s">
        <v>81</v>
      </c>
      <c r="D33" s="18" t="s">
        <v>80</v>
      </c>
      <c r="E33" s="18" t="s">
        <v>79</v>
      </c>
      <c r="F33" s="18" t="s">
        <v>83</v>
      </c>
      <c r="G33" s="18" t="s">
        <v>82</v>
      </c>
      <c r="H33" s="18" t="s">
        <v>81</v>
      </c>
      <c r="I33" s="18" t="s">
        <v>80</v>
      </c>
      <c r="J33" s="21" t="s">
        <v>79</v>
      </c>
      <c r="L33" s="20" t="s">
        <v>20</v>
      </c>
      <c r="M33" s="18" t="s">
        <v>82</v>
      </c>
      <c r="N33" s="18" t="s">
        <v>81</v>
      </c>
      <c r="O33" s="18" t="s">
        <v>80</v>
      </c>
      <c r="P33" s="18" t="s">
        <v>79</v>
      </c>
      <c r="Q33" s="18" t="s">
        <v>83</v>
      </c>
      <c r="R33" s="18" t="s">
        <v>82</v>
      </c>
      <c r="S33" s="18" t="s">
        <v>81</v>
      </c>
      <c r="T33" s="18" t="s">
        <v>80</v>
      </c>
      <c r="U33" s="21" t="s">
        <v>79</v>
      </c>
      <c r="W33" s="20" t="s">
        <v>20</v>
      </c>
      <c r="X33" s="18" t="s">
        <v>82</v>
      </c>
      <c r="Y33" s="18" t="s">
        <v>81</v>
      </c>
      <c r="Z33" s="18" t="s">
        <v>80</v>
      </c>
      <c r="AA33" s="18" t="s">
        <v>79</v>
      </c>
      <c r="AB33" s="18" t="s">
        <v>83</v>
      </c>
      <c r="AC33" s="18" t="s">
        <v>82</v>
      </c>
      <c r="AD33" s="18" t="s">
        <v>81</v>
      </c>
      <c r="AE33" s="18" t="s">
        <v>80</v>
      </c>
      <c r="AF33" s="21" t="s">
        <v>79</v>
      </c>
    </row>
    <row r="34" spans="1:32" ht="12.75">
      <c r="A34" s="13"/>
      <c r="B34" s="12"/>
      <c r="C34" s="12"/>
      <c r="D34" s="12"/>
      <c r="E34" s="12"/>
      <c r="F34" s="12"/>
      <c r="G34" s="12"/>
      <c r="H34" s="12"/>
      <c r="I34" s="12"/>
      <c r="J34" s="14"/>
      <c r="L34" s="13"/>
      <c r="M34" s="12"/>
      <c r="N34" s="12"/>
      <c r="O34" s="12"/>
      <c r="P34" s="12"/>
      <c r="Q34" s="12"/>
      <c r="R34" s="12"/>
      <c r="S34" s="12"/>
      <c r="T34" s="12"/>
      <c r="U34" s="14"/>
      <c r="W34" s="13"/>
      <c r="X34" s="12"/>
      <c r="Y34" s="12"/>
      <c r="Z34" s="12"/>
      <c r="AA34" s="12"/>
      <c r="AB34" s="12"/>
      <c r="AC34" s="12"/>
      <c r="AD34" s="12"/>
      <c r="AE34" s="12"/>
      <c r="AF34" s="14"/>
    </row>
    <row r="35" spans="1:32" ht="12.75">
      <c r="A35" s="13" t="s">
        <v>12</v>
      </c>
      <c r="B35" s="10">
        <v>34745</v>
      </c>
      <c r="C35" s="10">
        <v>4096</v>
      </c>
      <c r="D35" s="10">
        <v>838</v>
      </c>
      <c r="E35" s="10">
        <v>4934</v>
      </c>
      <c r="F35" s="10">
        <v>39679</v>
      </c>
      <c r="G35" s="45">
        <v>875.6521081680486</v>
      </c>
      <c r="H35" s="45">
        <v>103.22840797399128</v>
      </c>
      <c r="I35" s="45">
        <v>21.11948385796013</v>
      </c>
      <c r="J35" s="47">
        <v>124.34789183195142</v>
      </c>
      <c r="K35" s="37"/>
      <c r="L35" s="13" t="s">
        <v>12</v>
      </c>
      <c r="M35" s="10">
        <v>31940</v>
      </c>
      <c r="N35" s="10">
        <v>1952</v>
      </c>
      <c r="O35" s="10">
        <v>1535</v>
      </c>
      <c r="P35" s="10">
        <v>3487</v>
      </c>
      <c r="Q35" s="10">
        <v>35427</v>
      </c>
      <c r="R35" s="45">
        <v>901.5722471561238</v>
      </c>
      <c r="S35" s="45">
        <v>55.099218110480706</v>
      </c>
      <c r="T35" s="45">
        <v>43.328534733395436</v>
      </c>
      <c r="U35" s="47">
        <v>98.42775284387614</v>
      </c>
      <c r="V35" s="37"/>
      <c r="W35" s="13" t="s">
        <v>12</v>
      </c>
      <c r="X35" s="10">
        <v>26865</v>
      </c>
      <c r="Y35" s="10">
        <v>1207</v>
      </c>
      <c r="Z35" s="10">
        <v>1643</v>
      </c>
      <c r="AA35" s="10">
        <v>2850</v>
      </c>
      <c r="AB35" s="10">
        <v>29715</v>
      </c>
      <c r="AC35" s="45">
        <v>904.0888440181726</v>
      </c>
      <c r="AD35" s="45">
        <v>40.619215884233554</v>
      </c>
      <c r="AE35" s="45">
        <v>55.29194009759381</v>
      </c>
      <c r="AF35" s="47">
        <v>95.91115598182736</v>
      </c>
    </row>
    <row r="36" spans="1:32" ht="12.75">
      <c r="A36" s="13" t="s">
        <v>11</v>
      </c>
      <c r="B36" s="10">
        <v>2680</v>
      </c>
      <c r="C36" s="10">
        <v>211</v>
      </c>
      <c r="D36" s="10">
        <v>99</v>
      </c>
      <c r="E36" s="10">
        <v>310</v>
      </c>
      <c r="F36" s="10">
        <v>2990</v>
      </c>
      <c r="G36" s="45">
        <v>896.3210702341137</v>
      </c>
      <c r="H36" s="45">
        <v>70.5685618729097</v>
      </c>
      <c r="I36" s="45">
        <v>33.11036789297659</v>
      </c>
      <c r="J36" s="47">
        <v>103.67892976588628</v>
      </c>
      <c r="K36" s="37"/>
      <c r="L36" s="13" t="s">
        <v>11</v>
      </c>
      <c r="M36" s="10">
        <v>2314</v>
      </c>
      <c r="N36" s="10">
        <v>205</v>
      </c>
      <c r="O36" s="10">
        <v>95</v>
      </c>
      <c r="P36" s="10">
        <v>300</v>
      </c>
      <c r="Q36" s="10">
        <v>2614</v>
      </c>
      <c r="R36" s="45">
        <v>885.2333588370313</v>
      </c>
      <c r="S36" s="45">
        <v>78.4238714613619</v>
      </c>
      <c r="T36" s="45">
        <v>36.342769701606734</v>
      </c>
      <c r="U36" s="47">
        <v>114.76664116296863</v>
      </c>
      <c r="V36" s="37"/>
      <c r="W36" s="13" t="s">
        <v>11</v>
      </c>
      <c r="X36" s="10">
        <v>1960</v>
      </c>
      <c r="Y36" s="10">
        <v>158</v>
      </c>
      <c r="Z36" s="10">
        <v>98</v>
      </c>
      <c r="AA36" s="10">
        <v>256</v>
      </c>
      <c r="AB36" s="10">
        <v>2216</v>
      </c>
      <c r="AC36" s="45">
        <v>884.4765342960288</v>
      </c>
      <c r="AD36" s="45">
        <v>71.29963898916968</v>
      </c>
      <c r="AE36" s="45">
        <v>44.22382671480145</v>
      </c>
      <c r="AF36" s="47">
        <v>115.52346570397111</v>
      </c>
    </row>
    <row r="37" spans="1:32" ht="12.75">
      <c r="A37" s="13" t="s">
        <v>10</v>
      </c>
      <c r="B37" s="10">
        <v>2096</v>
      </c>
      <c r="C37" s="10">
        <v>207</v>
      </c>
      <c r="D37" s="10">
        <v>36</v>
      </c>
      <c r="E37" s="10">
        <v>243</v>
      </c>
      <c r="F37" s="10">
        <v>2339</v>
      </c>
      <c r="G37" s="45">
        <v>896.1094484822573</v>
      </c>
      <c r="H37" s="45">
        <v>88.49935870029927</v>
      </c>
      <c r="I37" s="45">
        <v>15.391192817443352</v>
      </c>
      <c r="J37" s="47">
        <v>103.89055151774262</v>
      </c>
      <c r="K37" s="37"/>
      <c r="L37" s="13" t="s">
        <v>10</v>
      </c>
      <c r="M37" s="10">
        <v>2056</v>
      </c>
      <c r="N37" s="10">
        <v>123</v>
      </c>
      <c r="O37" s="10">
        <v>61</v>
      </c>
      <c r="P37" s="10">
        <v>184</v>
      </c>
      <c r="Q37" s="10">
        <v>2240</v>
      </c>
      <c r="R37" s="45">
        <v>917.8571428571429</v>
      </c>
      <c r="S37" s="45">
        <v>54.910714285714285</v>
      </c>
      <c r="T37" s="45">
        <v>27.232142857142858</v>
      </c>
      <c r="U37" s="47">
        <v>82.14285714285714</v>
      </c>
      <c r="V37" s="37"/>
      <c r="W37" s="13" t="s">
        <v>10</v>
      </c>
      <c r="X37" s="10">
        <v>1910</v>
      </c>
      <c r="Y37" s="10">
        <v>71</v>
      </c>
      <c r="Z37" s="10">
        <v>90</v>
      </c>
      <c r="AA37" s="10">
        <v>161</v>
      </c>
      <c r="AB37" s="10">
        <v>2071</v>
      </c>
      <c r="AC37" s="45">
        <v>922.2597778850796</v>
      </c>
      <c r="AD37" s="45">
        <v>34.28295509415741</v>
      </c>
      <c r="AE37" s="45">
        <v>43.45726702076291</v>
      </c>
      <c r="AF37" s="47">
        <v>77.74022211492033</v>
      </c>
    </row>
    <row r="38" spans="1:32" ht="12.75">
      <c r="A38" s="13" t="s">
        <v>9</v>
      </c>
      <c r="B38" s="10">
        <v>3030</v>
      </c>
      <c r="C38" s="10">
        <v>283</v>
      </c>
      <c r="D38" s="10">
        <v>40</v>
      </c>
      <c r="E38" s="10">
        <v>323</v>
      </c>
      <c r="F38" s="10">
        <v>3353</v>
      </c>
      <c r="G38" s="45">
        <v>903.6683566954965</v>
      </c>
      <c r="H38" s="45">
        <v>84.40202803459589</v>
      </c>
      <c r="I38" s="45">
        <v>11.929615269907545</v>
      </c>
      <c r="J38" s="47">
        <v>96.33164330450343</v>
      </c>
      <c r="K38" s="37"/>
      <c r="L38" s="13" t="s">
        <v>9</v>
      </c>
      <c r="M38" s="10">
        <v>2952</v>
      </c>
      <c r="N38" s="10">
        <v>137</v>
      </c>
      <c r="O38" s="10">
        <v>114</v>
      </c>
      <c r="P38" s="10">
        <v>251</v>
      </c>
      <c r="Q38" s="10">
        <v>3203</v>
      </c>
      <c r="R38" s="45">
        <v>921.635966281611</v>
      </c>
      <c r="S38" s="45">
        <v>42.772400874180455</v>
      </c>
      <c r="T38" s="45">
        <v>35.591632844208554</v>
      </c>
      <c r="U38" s="47">
        <v>78.36403371838901</v>
      </c>
      <c r="V38" s="37"/>
      <c r="W38" s="13" t="s">
        <v>9</v>
      </c>
      <c r="X38" s="10">
        <v>2751</v>
      </c>
      <c r="Y38" s="10">
        <v>89</v>
      </c>
      <c r="Z38" s="10">
        <v>100</v>
      </c>
      <c r="AA38" s="10">
        <v>189</v>
      </c>
      <c r="AB38" s="10">
        <v>2940</v>
      </c>
      <c r="AC38" s="45">
        <v>935.7142857142857</v>
      </c>
      <c r="AD38" s="45">
        <v>30.272108843537413</v>
      </c>
      <c r="AE38" s="45">
        <v>34.01360544217687</v>
      </c>
      <c r="AF38" s="47">
        <v>64.28571428571429</v>
      </c>
    </row>
    <row r="39" spans="1:32" ht="12.75">
      <c r="A39" s="13" t="s">
        <v>8</v>
      </c>
      <c r="B39" s="10">
        <v>3852</v>
      </c>
      <c r="C39" s="10">
        <v>326</v>
      </c>
      <c r="D39" s="10">
        <v>71</v>
      </c>
      <c r="E39" s="10">
        <v>397</v>
      </c>
      <c r="F39" s="10">
        <v>4249</v>
      </c>
      <c r="G39" s="45">
        <v>906.5662508825606</v>
      </c>
      <c r="H39" s="45">
        <v>76.72393504353965</v>
      </c>
      <c r="I39" s="45">
        <v>16.70981407389974</v>
      </c>
      <c r="J39" s="47">
        <v>93.4337491174394</v>
      </c>
      <c r="K39" s="37"/>
      <c r="L39" s="13" t="s">
        <v>8</v>
      </c>
      <c r="M39" s="10">
        <v>3572</v>
      </c>
      <c r="N39" s="10">
        <v>156</v>
      </c>
      <c r="O39" s="10">
        <v>123</v>
      </c>
      <c r="P39" s="10">
        <v>279</v>
      </c>
      <c r="Q39" s="10">
        <v>3851</v>
      </c>
      <c r="R39" s="45">
        <v>927.5512853804207</v>
      </c>
      <c r="S39" s="45">
        <v>40.50895871202285</v>
      </c>
      <c r="T39" s="45">
        <v>31.939755907556478</v>
      </c>
      <c r="U39" s="47">
        <v>72.44871461957933</v>
      </c>
      <c r="V39" s="37"/>
      <c r="W39" s="13" t="s">
        <v>8</v>
      </c>
      <c r="X39" s="10">
        <v>3135</v>
      </c>
      <c r="Y39" s="10">
        <v>69</v>
      </c>
      <c r="Z39" s="10">
        <v>135</v>
      </c>
      <c r="AA39" s="10">
        <v>204</v>
      </c>
      <c r="AB39" s="10">
        <v>3339</v>
      </c>
      <c r="AC39" s="45">
        <v>938.9038634321653</v>
      </c>
      <c r="AD39" s="45">
        <v>20.664869721473494</v>
      </c>
      <c r="AE39" s="45">
        <v>40.43126684636118</v>
      </c>
      <c r="AF39" s="47">
        <v>61.096136567834684</v>
      </c>
    </row>
    <row r="40" spans="1:32" ht="12.75">
      <c r="A40" s="13" t="s">
        <v>7</v>
      </c>
      <c r="B40" s="10">
        <v>5720</v>
      </c>
      <c r="C40" s="10">
        <v>491</v>
      </c>
      <c r="D40" s="10">
        <v>131</v>
      </c>
      <c r="E40" s="10">
        <v>622</v>
      </c>
      <c r="F40" s="10">
        <v>6342</v>
      </c>
      <c r="G40" s="45">
        <v>901.923683380637</v>
      </c>
      <c r="H40" s="45">
        <v>77.42037212235888</v>
      </c>
      <c r="I40" s="45">
        <v>20.6559444970041</v>
      </c>
      <c r="J40" s="47">
        <v>98.07631661936297</v>
      </c>
      <c r="K40" s="37"/>
      <c r="L40" s="13" t="s">
        <v>7</v>
      </c>
      <c r="M40" s="10">
        <v>5615</v>
      </c>
      <c r="N40" s="10">
        <v>220</v>
      </c>
      <c r="O40" s="10">
        <v>171</v>
      </c>
      <c r="P40" s="10">
        <v>391</v>
      </c>
      <c r="Q40" s="10">
        <v>6006</v>
      </c>
      <c r="R40" s="45">
        <v>934.8984348984349</v>
      </c>
      <c r="S40" s="45">
        <v>36.63003663003663</v>
      </c>
      <c r="T40" s="45">
        <v>28.471528471528472</v>
      </c>
      <c r="U40" s="47">
        <v>65.1015651015651</v>
      </c>
      <c r="V40" s="37"/>
      <c r="W40" s="13" t="s">
        <v>7</v>
      </c>
      <c r="X40" s="10">
        <v>5188</v>
      </c>
      <c r="Y40" s="10">
        <v>79</v>
      </c>
      <c r="Z40" s="10">
        <v>249</v>
      </c>
      <c r="AA40" s="10">
        <v>328</v>
      </c>
      <c r="AB40" s="10">
        <v>5516</v>
      </c>
      <c r="AC40" s="45">
        <v>940.5366207396664</v>
      </c>
      <c r="AD40" s="45">
        <v>14.321972443799854</v>
      </c>
      <c r="AE40" s="45">
        <v>45.14140681653372</v>
      </c>
      <c r="AF40" s="47">
        <v>59.463379260333575</v>
      </c>
    </row>
    <row r="41" spans="1:32" ht="12.75">
      <c r="A41" s="13" t="s">
        <v>6</v>
      </c>
      <c r="B41" s="10">
        <v>3698</v>
      </c>
      <c r="C41" s="10">
        <v>300</v>
      </c>
      <c r="D41" s="10">
        <v>39</v>
      </c>
      <c r="E41" s="10">
        <v>339</v>
      </c>
      <c r="F41" s="10">
        <v>4037</v>
      </c>
      <c r="G41" s="45">
        <v>916.0267525390141</v>
      </c>
      <c r="H41" s="45">
        <v>74.31260837255388</v>
      </c>
      <c r="I41" s="45">
        <v>9.660639088432005</v>
      </c>
      <c r="J41" s="47">
        <v>83.97324746098587</v>
      </c>
      <c r="K41" s="37"/>
      <c r="L41" s="13" t="s">
        <v>6</v>
      </c>
      <c r="M41" s="10">
        <v>3094</v>
      </c>
      <c r="N41" s="10">
        <v>246</v>
      </c>
      <c r="O41" s="10">
        <v>65</v>
      </c>
      <c r="P41" s="10">
        <v>311</v>
      </c>
      <c r="Q41" s="10">
        <v>3405</v>
      </c>
      <c r="R41" s="45">
        <v>908.6637298091042</v>
      </c>
      <c r="S41" s="45">
        <v>72.2466960352423</v>
      </c>
      <c r="T41" s="45">
        <v>19.08957415565345</v>
      </c>
      <c r="U41" s="47">
        <v>91.33627019089575</v>
      </c>
      <c r="V41" s="37"/>
      <c r="W41" s="13" t="s">
        <v>6</v>
      </c>
      <c r="X41" s="10">
        <v>2489</v>
      </c>
      <c r="Y41" s="10">
        <v>190</v>
      </c>
      <c r="Z41" s="10">
        <v>166</v>
      </c>
      <c r="AA41" s="10">
        <v>356</v>
      </c>
      <c r="AB41" s="10">
        <v>2845</v>
      </c>
      <c r="AC41" s="45">
        <v>874.8681898066784</v>
      </c>
      <c r="AD41" s="45">
        <v>66.78383128295255</v>
      </c>
      <c r="AE41" s="45">
        <v>58.34797891036907</v>
      </c>
      <c r="AF41" s="47">
        <v>125.13181019332161</v>
      </c>
    </row>
    <row r="42" spans="1:32" ht="12.75">
      <c r="A42" s="13" t="s">
        <v>5</v>
      </c>
      <c r="B42" s="10">
        <v>2182</v>
      </c>
      <c r="C42" s="10">
        <v>138</v>
      </c>
      <c r="D42" s="10">
        <v>22</v>
      </c>
      <c r="E42" s="10">
        <v>160</v>
      </c>
      <c r="F42" s="10">
        <v>2342</v>
      </c>
      <c r="G42" s="45">
        <v>931.6823228010247</v>
      </c>
      <c r="H42" s="45">
        <v>58.92399658411614</v>
      </c>
      <c r="I42" s="45">
        <v>9.393680614859095</v>
      </c>
      <c r="J42" s="47">
        <v>68.31767719897523</v>
      </c>
      <c r="K42" s="37"/>
      <c r="L42" s="13" t="s">
        <v>5</v>
      </c>
      <c r="M42" s="10">
        <v>2050</v>
      </c>
      <c r="N42" s="10">
        <v>79</v>
      </c>
      <c r="O42" s="10">
        <v>75</v>
      </c>
      <c r="P42" s="10">
        <v>154</v>
      </c>
      <c r="Q42" s="10">
        <v>2204</v>
      </c>
      <c r="R42" s="45">
        <v>930.1270417422868</v>
      </c>
      <c r="S42" s="45">
        <v>35.843920145190566</v>
      </c>
      <c r="T42" s="45">
        <v>34.029038112522684</v>
      </c>
      <c r="U42" s="47">
        <v>69.87295825771325</v>
      </c>
      <c r="V42" s="37"/>
      <c r="W42" s="13" t="s">
        <v>5</v>
      </c>
      <c r="X42" s="10">
        <v>1751</v>
      </c>
      <c r="Y42" s="10">
        <v>47</v>
      </c>
      <c r="Z42" s="10">
        <v>149</v>
      </c>
      <c r="AA42" s="10">
        <v>196</v>
      </c>
      <c r="AB42" s="10">
        <v>1947</v>
      </c>
      <c r="AC42" s="45">
        <v>899.3323061119671</v>
      </c>
      <c r="AD42" s="45">
        <v>24.1397021058038</v>
      </c>
      <c r="AE42" s="45">
        <v>76.52799178222907</v>
      </c>
      <c r="AF42" s="47">
        <v>100.66769388803287</v>
      </c>
    </row>
    <row r="43" spans="1:32" ht="12.75">
      <c r="A43" s="13" t="s">
        <v>4</v>
      </c>
      <c r="B43" s="10">
        <v>1651</v>
      </c>
      <c r="C43" s="10">
        <v>102</v>
      </c>
      <c r="D43" s="10">
        <v>176</v>
      </c>
      <c r="E43" s="10">
        <v>278</v>
      </c>
      <c r="F43" s="10">
        <v>1929</v>
      </c>
      <c r="G43" s="45">
        <v>855.883877656817</v>
      </c>
      <c r="H43" s="45">
        <v>52.87713841368585</v>
      </c>
      <c r="I43" s="45">
        <v>91.23898392949715</v>
      </c>
      <c r="J43" s="47">
        <v>144.116122343183</v>
      </c>
      <c r="K43" s="37"/>
      <c r="L43" s="13" t="s">
        <v>4</v>
      </c>
      <c r="M43" s="10">
        <v>1585</v>
      </c>
      <c r="N43" s="10">
        <v>35</v>
      </c>
      <c r="O43" s="10">
        <v>175</v>
      </c>
      <c r="P43" s="10">
        <v>210</v>
      </c>
      <c r="Q43" s="10">
        <v>1795</v>
      </c>
      <c r="R43" s="45">
        <v>883.008356545961</v>
      </c>
      <c r="S43" s="45">
        <v>19.498607242339833</v>
      </c>
      <c r="T43" s="45">
        <v>97.49303621169916</v>
      </c>
      <c r="U43" s="47">
        <v>116.991643454039</v>
      </c>
      <c r="V43" s="37"/>
      <c r="W43" s="13" t="s">
        <v>4</v>
      </c>
      <c r="X43" s="10">
        <v>1584</v>
      </c>
      <c r="Y43" s="10">
        <v>25</v>
      </c>
      <c r="Z43" s="10">
        <v>127</v>
      </c>
      <c r="AA43" s="10">
        <v>152</v>
      </c>
      <c r="AB43" s="10">
        <v>1736</v>
      </c>
      <c r="AC43" s="45">
        <v>912.442396313364</v>
      </c>
      <c r="AD43" s="45">
        <v>14.400921658986174</v>
      </c>
      <c r="AE43" s="45">
        <v>73.15668202764977</v>
      </c>
      <c r="AF43" s="47">
        <v>87.55760368663594</v>
      </c>
    </row>
    <row r="44" spans="1:32" ht="12.75">
      <c r="A44" s="13" t="s">
        <v>3</v>
      </c>
      <c r="B44" s="10">
        <v>4756</v>
      </c>
      <c r="C44" s="10">
        <v>556</v>
      </c>
      <c r="D44" s="10">
        <v>84</v>
      </c>
      <c r="E44" s="10">
        <v>640</v>
      </c>
      <c r="F44" s="10">
        <v>5396</v>
      </c>
      <c r="G44" s="45">
        <v>881.3936249073388</v>
      </c>
      <c r="H44" s="45">
        <v>103.03928836174944</v>
      </c>
      <c r="I44" s="45">
        <v>15.567086730911786</v>
      </c>
      <c r="J44" s="47">
        <v>118.60637509266122</v>
      </c>
      <c r="K44" s="37"/>
      <c r="L44" s="13" t="s">
        <v>3</v>
      </c>
      <c r="M44" s="10">
        <v>4779</v>
      </c>
      <c r="N44" s="10">
        <v>132</v>
      </c>
      <c r="O44" s="10">
        <v>88</v>
      </c>
      <c r="P44" s="10">
        <v>220</v>
      </c>
      <c r="Q44" s="10">
        <v>4999</v>
      </c>
      <c r="R44" s="45">
        <v>955.9911982396479</v>
      </c>
      <c r="S44" s="45">
        <v>26.40528105621124</v>
      </c>
      <c r="T44" s="45">
        <v>17.603520704140827</v>
      </c>
      <c r="U44" s="47">
        <v>44.00880176035207</v>
      </c>
      <c r="V44" s="37"/>
      <c r="W44" s="13" t="s">
        <v>3</v>
      </c>
      <c r="X44" s="10">
        <v>4166</v>
      </c>
      <c r="Y44" s="10">
        <v>136</v>
      </c>
      <c r="Z44" s="10">
        <v>155</v>
      </c>
      <c r="AA44" s="10">
        <v>291</v>
      </c>
      <c r="AB44" s="10">
        <v>4457</v>
      </c>
      <c r="AC44" s="45">
        <v>934.709445815571</v>
      </c>
      <c r="AD44" s="45">
        <v>30.513798519183307</v>
      </c>
      <c r="AE44" s="45">
        <v>34.77675566524568</v>
      </c>
      <c r="AF44" s="47">
        <v>65.29055418442898</v>
      </c>
    </row>
    <row r="45" spans="1:32" ht="12.75">
      <c r="A45" s="13" t="s">
        <v>2</v>
      </c>
      <c r="B45" s="10">
        <v>126</v>
      </c>
      <c r="C45" s="10">
        <v>9</v>
      </c>
      <c r="D45" s="10">
        <v>4</v>
      </c>
      <c r="E45" s="10">
        <v>13</v>
      </c>
      <c r="F45" s="10">
        <v>139</v>
      </c>
      <c r="G45" s="45">
        <v>906.4748201438849</v>
      </c>
      <c r="H45" s="45">
        <v>64.74820143884892</v>
      </c>
      <c r="I45" s="45">
        <v>28.776978417266186</v>
      </c>
      <c r="J45" s="47">
        <v>93.5251798561151</v>
      </c>
      <c r="K45" s="37"/>
      <c r="L45" s="13" t="s">
        <v>2</v>
      </c>
      <c r="M45" s="10">
        <v>88</v>
      </c>
      <c r="N45" s="10">
        <v>2</v>
      </c>
      <c r="O45" s="10">
        <v>4</v>
      </c>
      <c r="P45" s="10">
        <v>6</v>
      </c>
      <c r="Q45" s="10">
        <v>94</v>
      </c>
      <c r="R45" s="45">
        <v>936.1702127659574</v>
      </c>
      <c r="S45" s="45">
        <v>21.27659574468085</v>
      </c>
      <c r="T45" s="45">
        <v>42.5531914893617</v>
      </c>
      <c r="U45" s="47">
        <v>63.829787234042556</v>
      </c>
      <c r="V45" s="37"/>
      <c r="W45" s="13" t="s">
        <v>2</v>
      </c>
      <c r="X45" s="10">
        <v>66</v>
      </c>
      <c r="Y45" s="10">
        <v>1</v>
      </c>
      <c r="Z45" s="10">
        <v>3</v>
      </c>
      <c r="AA45" s="10">
        <v>4</v>
      </c>
      <c r="AB45" s="10">
        <v>70</v>
      </c>
      <c r="AC45" s="45">
        <v>942.8571428571429</v>
      </c>
      <c r="AD45" s="45">
        <v>14.285714285714286</v>
      </c>
      <c r="AE45" s="45">
        <v>42.857142857142854</v>
      </c>
      <c r="AF45" s="47">
        <v>57.142857142857146</v>
      </c>
    </row>
    <row r="46" spans="1:32" ht="12.75">
      <c r="A46" s="13"/>
      <c r="B46" s="10"/>
      <c r="C46" s="10"/>
      <c r="D46" s="10"/>
      <c r="E46" s="10"/>
      <c r="F46" s="10"/>
      <c r="G46" s="45"/>
      <c r="H46" s="45"/>
      <c r="I46" s="45"/>
      <c r="J46" s="47"/>
      <c r="K46" s="37"/>
      <c r="L46" s="13"/>
      <c r="M46" s="10"/>
      <c r="N46" s="10"/>
      <c r="O46" s="10"/>
      <c r="P46" s="10"/>
      <c r="Q46" s="10"/>
      <c r="R46" s="45"/>
      <c r="S46" s="45"/>
      <c r="T46" s="45"/>
      <c r="U46" s="47"/>
      <c r="V46" s="37"/>
      <c r="W46" s="13"/>
      <c r="X46" s="10"/>
      <c r="Y46" s="10"/>
      <c r="Z46" s="10"/>
      <c r="AA46" s="10"/>
      <c r="AB46" s="10"/>
      <c r="AC46" s="45"/>
      <c r="AD46" s="45"/>
      <c r="AE46" s="45"/>
      <c r="AF46" s="47"/>
    </row>
    <row r="47" spans="1:32" s="3" customFormat="1" ht="12.75">
      <c r="A47" s="8" t="s">
        <v>1</v>
      </c>
      <c r="B47" s="6">
        <v>64536</v>
      </c>
      <c r="C47" s="6">
        <v>6719</v>
      </c>
      <c r="D47" s="6">
        <v>1540</v>
      </c>
      <c r="E47" s="6">
        <v>8259</v>
      </c>
      <c r="F47" s="6">
        <v>72795</v>
      </c>
      <c r="G47" s="65">
        <v>886.5444055223574</v>
      </c>
      <c r="H47" s="65">
        <v>92.30029534995535</v>
      </c>
      <c r="I47" s="65">
        <v>21.155299127687343</v>
      </c>
      <c r="J47" s="64">
        <v>113.45559447764269</v>
      </c>
      <c r="K47" s="66"/>
      <c r="L47" s="8" t="s">
        <v>1</v>
      </c>
      <c r="M47" s="6">
        <v>60045</v>
      </c>
      <c r="N47" s="6">
        <v>3287</v>
      </c>
      <c r="O47" s="6">
        <v>2506</v>
      </c>
      <c r="P47" s="6">
        <v>5793</v>
      </c>
      <c r="Q47" s="6">
        <v>65838</v>
      </c>
      <c r="R47" s="65">
        <v>912.0113004647772</v>
      </c>
      <c r="S47" s="65">
        <v>49.92557489595674</v>
      </c>
      <c r="T47" s="65">
        <v>38.06312463926608</v>
      </c>
      <c r="U47" s="64">
        <v>87.98869953522282</v>
      </c>
      <c r="V47" s="66"/>
      <c r="W47" s="8" t="s">
        <v>1</v>
      </c>
      <c r="X47" s="6">
        <v>51865</v>
      </c>
      <c r="Y47" s="6">
        <v>2072</v>
      </c>
      <c r="Z47" s="6">
        <v>2915</v>
      </c>
      <c r="AA47" s="6">
        <v>4987</v>
      </c>
      <c r="AB47" s="6">
        <v>56852</v>
      </c>
      <c r="AC47" s="65">
        <v>912.2810103426441</v>
      </c>
      <c r="AD47" s="65">
        <v>36.44550763385633</v>
      </c>
      <c r="AE47" s="65">
        <v>51.27348202349961</v>
      </c>
      <c r="AF47" s="64">
        <v>87.71898965735595</v>
      </c>
    </row>
    <row r="48" ht="19.5" customHeight="1"/>
    <row r="50" spans="1:2" ht="12.75">
      <c r="A50" s="3" t="s">
        <v>49</v>
      </c>
      <c r="B50" s="1" t="s">
        <v>78</v>
      </c>
    </row>
    <row r="51" ht="12.75">
      <c r="B51" s="1" t="s">
        <v>77</v>
      </c>
    </row>
    <row r="52" ht="12.75">
      <c r="B52" s="1" t="s">
        <v>76</v>
      </c>
    </row>
    <row r="53" ht="12.75">
      <c r="B53" s="1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D52" sqref="D52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5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421875" style="1" customWidth="1"/>
    <col min="2" max="2" width="11.7109375" style="1" customWidth="1"/>
    <col min="3" max="3" width="11.421875" style="1" customWidth="1"/>
    <col min="4" max="4" width="11.140625" style="1" customWidth="1"/>
    <col min="5" max="5" width="14.140625" style="1" customWidth="1"/>
    <col min="6" max="6" width="13.140625" style="1" customWidth="1"/>
    <col min="7" max="7" width="13.28125" style="1" customWidth="1"/>
    <col min="8" max="8" width="13.7109375" style="1" customWidth="1"/>
    <col min="9" max="10" width="13.421875" style="1" customWidth="1"/>
    <col min="11" max="11" width="9.140625" style="1" customWidth="1"/>
    <col min="12" max="12" width="20.7109375" style="1" customWidth="1"/>
    <col min="13" max="13" width="13.00390625" style="1" customWidth="1"/>
    <col min="14" max="14" width="12.421875" style="1" customWidth="1"/>
    <col min="15" max="15" width="12.8515625" style="1" customWidth="1"/>
    <col min="16" max="16" width="13.57421875" style="1" customWidth="1"/>
    <col min="17" max="17" width="13.7109375" style="1" customWidth="1"/>
    <col min="18" max="18" width="13.140625" style="1" customWidth="1"/>
    <col min="19" max="19" width="13.7109375" style="1" customWidth="1"/>
    <col min="20" max="20" width="13.8515625" style="1" customWidth="1"/>
    <col min="21" max="21" width="15.421875" style="1" customWidth="1"/>
    <col min="22" max="22" width="9.140625" style="1" customWidth="1"/>
    <col min="23" max="23" width="19.57421875" style="1" customWidth="1"/>
    <col min="24" max="24" width="14.7109375" style="1" customWidth="1"/>
    <col min="25" max="25" width="12.7109375" style="1" customWidth="1"/>
    <col min="26" max="26" width="13.00390625" style="1" customWidth="1"/>
    <col min="27" max="27" width="13.140625" style="1" customWidth="1"/>
    <col min="28" max="28" width="13.28125" style="1" customWidth="1"/>
    <col min="29" max="29" width="13.8515625" style="1" customWidth="1"/>
    <col min="30" max="30" width="15.28125" style="1" customWidth="1"/>
    <col min="31" max="31" width="14.28125" style="1" customWidth="1"/>
    <col min="32" max="32" width="13.140625" style="1" customWidth="1"/>
    <col min="33" max="33" width="9.140625" style="1" customWidth="1"/>
    <col min="34" max="34" width="13.8515625" style="1" customWidth="1"/>
    <col min="35" max="16384" width="9.140625" style="1" customWidth="1"/>
  </cols>
  <sheetData>
    <row r="1" s="34" customFormat="1" ht="15.75">
      <c r="A1" s="34" t="s">
        <v>112</v>
      </c>
    </row>
    <row r="3" ht="12.75">
      <c r="A3" s="3" t="s">
        <v>73</v>
      </c>
    </row>
    <row r="4" ht="12.75">
      <c r="A4" s="33" t="s">
        <v>44</v>
      </c>
    </row>
    <row r="6" ht="12.75">
      <c r="A6" s="3" t="s">
        <v>43</v>
      </c>
    </row>
    <row r="7" ht="12.75">
      <c r="A7" s="3"/>
    </row>
    <row r="9" spans="1:4" ht="25.5">
      <c r="A9" s="117"/>
      <c r="B9" s="32" t="s">
        <v>88</v>
      </c>
      <c r="C9" s="32" t="s">
        <v>40</v>
      </c>
      <c r="D9" s="32" t="s">
        <v>39</v>
      </c>
    </row>
    <row r="10" spans="1:4" ht="12.75">
      <c r="A10" s="31" t="s">
        <v>38</v>
      </c>
      <c r="B10" s="116">
        <v>149.5</v>
      </c>
      <c r="C10" s="2">
        <v>160.8</v>
      </c>
      <c r="D10" s="2">
        <v>184.3</v>
      </c>
    </row>
    <row r="11" spans="1:4" ht="12.75">
      <c r="A11" s="31" t="s">
        <v>37</v>
      </c>
      <c r="B11" s="116">
        <v>147.9</v>
      </c>
      <c r="C11" s="2">
        <v>161.1</v>
      </c>
      <c r="D11" s="2">
        <v>206.6</v>
      </c>
    </row>
    <row r="12" spans="1:4" ht="12.75">
      <c r="A12" s="31" t="s">
        <v>36</v>
      </c>
      <c r="B12" s="116">
        <v>130.6</v>
      </c>
      <c r="C12" s="2">
        <v>147.3</v>
      </c>
      <c r="D12" s="2">
        <v>136.4</v>
      </c>
    </row>
    <row r="13" spans="1:4" ht="12.75">
      <c r="A13" s="31" t="s">
        <v>35</v>
      </c>
      <c r="B13" s="116">
        <v>122.7</v>
      </c>
      <c r="C13" s="2">
        <v>136</v>
      </c>
      <c r="D13" s="2">
        <v>168.6</v>
      </c>
    </row>
    <row r="14" spans="1:4" ht="12.75">
      <c r="A14" s="31" t="s">
        <v>34</v>
      </c>
      <c r="B14" s="116">
        <v>119.9</v>
      </c>
      <c r="C14" s="2">
        <v>143.8</v>
      </c>
      <c r="D14" s="2">
        <v>165</v>
      </c>
    </row>
    <row r="15" spans="1:4" ht="12.75">
      <c r="A15" s="31" t="s">
        <v>33</v>
      </c>
      <c r="B15" s="116">
        <v>132.7</v>
      </c>
      <c r="C15" s="2">
        <v>160.4</v>
      </c>
      <c r="D15" s="2">
        <v>185</v>
      </c>
    </row>
    <row r="16" spans="1:4" ht="12.75">
      <c r="A16" s="31" t="s">
        <v>32</v>
      </c>
      <c r="B16" s="116">
        <v>141.1</v>
      </c>
      <c r="C16" s="2">
        <v>157.6</v>
      </c>
      <c r="D16" s="2">
        <v>208.6</v>
      </c>
    </row>
    <row r="17" spans="1:4" ht="12.75">
      <c r="A17" s="31" t="s">
        <v>31</v>
      </c>
      <c r="B17" s="116">
        <v>186.9</v>
      </c>
      <c r="C17" s="2">
        <v>178.5</v>
      </c>
      <c r="D17" s="2">
        <v>208.5</v>
      </c>
    </row>
    <row r="18" spans="1:4" ht="12.75">
      <c r="A18" s="31" t="s">
        <v>30</v>
      </c>
      <c r="B18" s="116">
        <v>193.7</v>
      </c>
      <c r="C18" s="2">
        <v>214.8</v>
      </c>
      <c r="D18" s="2">
        <v>210.9</v>
      </c>
    </row>
    <row r="19" spans="1:4" ht="12.75">
      <c r="A19" s="31" t="s">
        <v>29</v>
      </c>
      <c r="B19" s="116">
        <v>117.9</v>
      </c>
      <c r="C19" s="2">
        <v>118.3</v>
      </c>
      <c r="D19" s="2">
        <v>148</v>
      </c>
    </row>
    <row r="20" spans="1:4" ht="12.75">
      <c r="A20" s="31" t="s">
        <v>28</v>
      </c>
      <c r="B20" s="116">
        <v>73.3</v>
      </c>
      <c r="C20" s="2">
        <v>189.7</v>
      </c>
      <c r="D20" s="2">
        <v>156.6</v>
      </c>
    </row>
    <row r="21" spans="1:4" ht="12.75">
      <c r="A21" s="31" t="s">
        <v>27</v>
      </c>
      <c r="B21" s="116">
        <v>144.2</v>
      </c>
      <c r="C21" s="2">
        <v>157.1</v>
      </c>
      <c r="D21" s="2">
        <v>181.9</v>
      </c>
    </row>
    <row r="25" ht="13.5" thickBot="1"/>
    <row r="26" spans="1:46" s="12" customFormat="1" ht="23.25">
      <c r="A26" s="119" t="s">
        <v>111</v>
      </c>
      <c r="B26" s="120"/>
      <c r="C26" s="120"/>
      <c r="D26" s="120"/>
      <c r="E26" s="120"/>
      <c r="F26" s="120"/>
      <c r="G26" s="120"/>
      <c r="H26" s="120"/>
      <c r="I26" s="120"/>
      <c r="J26" s="121"/>
      <c r="L26" s="119" t="s">
        <v>111</v>
      </c>
      <c r="M26" s="120"/>
      <c r="N26" s="120"/>
      <c r="O26" s="120"/>
      <c r="P26" s="120"/>
      <c r="Q26" s="120"/>
      <c r="R26" s="120"/>
      <c r="S26" s="120"/>
      <c r="T26" s="120"/>
      <c r="U26" s="121"/>
      <c r="W26" s="119" t="s">
        <v>111</v>
      </c>
      <c r="X26" s="120"/>
      <c r="Y26" s="120"/>
      <c r="Z26" s="120"/>
      <c r="AA26" s="120"/>
      <c r="AB26" s="120"/>
      <c r="AC26" s="120"/>
      <c r="AD26" s="120"/>
      <c r="AE26" s="120"/>
      <c r="AF26" s="121"/>
      <c r="AH26" s="119" t="s">
        <v>111</v>
      </c>
      <c r="AI26" s="120"/>
      <c r="AJ26" s="120"/>
      <c r="AK26" s="120"/>
      <c r="AL26" s="120"/>
      <c r="AM26" s="120"/>
      <c r="AN26" s="120"/>
      <c r="AO26" s="120"/>
      <c r="AP26" s="120"/>
      <c r="AQ26" s="121"/>
      <c r="AR26" s="1"/>
      <c r="AS26" s="1"/>
      <c r="AT26" s="1"/>
    </row>
    <row r="27" spans="1:43" s="54" customFormat="1" ht="13.5" thickBot="1">
      <c r="A27" s="122" t="s">
        <v>21</v>
      </c>
      <c r="B27" s="123"/>
      <c r="C27" s="123"/>
      <c r="D27" s="123"/>
      <c r="E27" s="123"/>
      <c r="F27" s="123"/>
      <c r="G27" s="123"/>
      <c r="H27" s="123"/>
      <c r="I27" s="123"/>
      <c r="J27" s="124"/>
      <c r="L27" s="122" t="s">
        <v>21</v>
      </c>
      <c r="M27" s="123"/>
      <c r="N27" s="123"/>
      <c r="O27" s="123"/>
      <c r="P27" s="123"/>
      <c r="Q27" s="123"/>
      <c r="R27" s="123"/>
      <c r="S27" s="123"/>
      <c r="T27" s="123"/>
      <c r="U27" s="124"/>
      <c r="W27" s="122" t="s">
        <v>21</v>
      </c>
      <c r="X27" s="123"/>
      <c r="Y27" s="123"/>
      <c r="Z27" s="123"/>
      <c r="AA27" s="123"/>
      <c r="AB27" s="123"/>
      <c r="AC27" s="123"/>
      <c r="AD27" s="123"/>
      <c r="AE27" s="123"/>
      <c r="AF27" s="124"/>
      <c r="AH27" s="122" t="s">
        <v>21</v>
      </c>
      <c r="AI27" s="123"/>
      <c r="AJ27" s="123"/>
      <c r="AK27" s="123"/>
      <c r="AL27" s="123"/>
      <c r="AM27" s="123"/>
      <c r="AN27" s="123"/>
      <c r="AO27" s="123"/>
      <c r="AP27" s="123"/>
      <c r="AQ27" s="124"/>
    </row>
    <row r="28" spans="1:46" s="113" customFormat="1" ht="16.5" thickBot="1">
      <c r="A28" s="125" t="s">
        <v>110</v>
      </c>
      <c r="B28" s="126"/>
      <c r="C28" s="126"/>
      <c r="D28" s="126"/>
      <c r="E28" s="126"/>
      <c r="F28" s="126"/>
      <c r="G28" s="126"/>
      <c r="H28" s="126"/>
      <c r="I28" s="126"/>
      <c r="J28" s="127"/>
      <c r="K28" s="115"/>
      <c r="L28" s="125" t="s">
        <v>65</v>
      </c>
      <c r="M28" s="126"/>
      <c r="N28" s="126"/>
      <c r="O28" s="126"/>
      <c r="P28" s="126"/>
      <c r="Q28" s="126"/>
      <c r="R28" s="126"/>
      <c r="S28" s="126"/>
      <c r="T28" s="126"/>
      <c r="U28" s="127"/>
      <c r="W28" s="125" t="s">
        <v>64</v>
      </c>
      <c r="X28" s="126"/>
      <c r="Y28" s="126"/>
      <c r="Z28" s="126"/>
      <c r="AA28" s="126"/>
      <c r="AB28" s="126"/>
      <c r="AC28" s="126"/>
      <c r="AD28" s="126"/>
      <c r="AE28" s="126"/>
      <c r="AF28" s="127"/>
      <c r="AH28" s="128" t="s">
        <v>63</v>
      </c>
      <c r="AI28" s="129"/>
      <c r="AJ28" s="129"/>
      <c r="AK28" s="129"/>
      <c r="AL28" s="129"/>
      <c r="AM28" s="129"/>
      <c r="AN28" s="129"/>
      <c r="AO28" s="129"/>
      <c r="AP28" s="129"/>
      <c r="AQ28" s="130"/>
      <c r="AR28" s="114"/>
      <c r="AS28" s="114"/>
      <c r="AT28" s="114"/>
    </row>
    <row r="29" spans="1:46" s="54" customFormat="1" ht="70.5" customHeight="1" thickBot="1">
      <c r="A29" s="111" t="s">
        <v>20</v>
      </c>
      <c r="B29" s="111" t="s">
        <v>109</v>
      </c>
      <c r="C29" s="110" t="s">
        <v>108</v>
      </c>
      <c r="D29" s="109" t="s">
        <v>107</v>
      </c>
      <c r="E29" s="110" t="s">
        <v>102</v>
      </c>
      <c r="F29" s="109" t="s">
        <v>106</v>
      </c>
      <c r="G29" s="110" t="s">
        <v>105</v>
      </c>
      <c r="H29" s="109" t="s">
        <v>104</v>
      </c>
      <c r="I29" s="108" t="s">
        <v>100</v>
      </c>
      <c r="J29" s="109" t="s">
        <v>103</v>
      </c>
      <c r="K29" s="112"/>
      <c r="L29" s="111" t="s">
        <v>20</v>
      </c>
      <c r="M29" s="111" t="s">
        <v>109</v>
      </c>
      <c r="N29" s="110" t="s">
        <v>108</v>
      </c>
      <c r="O29" s="109" t="s">
        <v>107</v>
      </c>
      <c r="P29" s="110" t="s">
        <v>102</v>
      </c>
      <c r="Q29" s="109" t="s">
        <v>106</v>
      </c>
      <c r="R29" s="110" t="s">
        <v>105</v>
      </c>
      <c r="S29" s="109" t="s">
        <v>104</v>
      </c>
      <c r="T29" s="108" t="s">
        <v>100</v>
      </c>
      <c r="U29" s="105" t="s">
        <v>103</v>
      </c>
      <c r="V29" s="112"/>
      <c r="W29" s="111" t="s">
        <v>20</v>
      </c>
      <c r="X29" s="111" t="s">
        <v>109</v>
      </c>
      <c r="Y29" s="110" t="s">
        <v>108</v>
      </c>
      <c r="Z29" s="109" t="s">
        <v>107</v>
      </c>
      <c r="AA29" s="110" t="s">
        <v>102</v>
      </c>
      <c r="AB29" s="109" t="s">
        <v>106</v>
      </c>
      <c r="AC29" s="110" t="s">
        <v>105</v>
      </c>
      <c r="AD29" s="109" t="s">
        <v>104</v>
      </c>
      <c r="AE29" s="108" t="s">
        <v>100</v>
      </c>
      <c r="AF29" s="105" t="s">
        <v>103</v>
      </c>
      <c r="AG29" s="107"/>
      <c r="AH29" s="106" t="s">
        <v>62</v>
      </c>
      <c r="AI29" s="131" t="s">
        <v>102</v>
      </c>
      <c r="AJ29" s="132"/>
      <c r="AK29" s="133"/>
      <c r="AL29" s="131" t="s">
        <v>101</v>
      </c>
      <c r="AM29" s="132"/>
      <c r="AN29" s="133"/>
      <c r="AO29" s="131" t="s">
        <v>100</v>
      </c>
      <c r="AP29" s="132"/>
      <c r="AQ29" s="133"/>
      <c r="AR29" s="131" t="s">
        <v>99</v>
      </c>
      <c r="AS29" s="132"/>
      <c r="AT29" s="133"/>
    </row>
    <row r="30" spans="1:46" s="12" customFormat="1" ht="51.75" thickBot="1">
      <c r="A30" s="87"/>
      <c r="B30" s="87"/>
      <c r="C30" s="104"/>
      <c r="D30" s="103"/>
      <c r="E30" s="104"/>
      <c r="F30" s="103"/>
      <c r="G30" s="104"/>
      <c r="H30" s="103"/>
      <c r="I30" s="104"/>
      <c r="J30" s="103"/>
      <c r="L30" s="87"/>
      <c r="M30" s="87"/>
      <c r="N30" s="104"/>
      <c r="O30" s="88"/>
      <c r="P30" s="104"/>
      <c r="Q30" s="103"/>
      <c r="R30" s="104"/>
      <c r="S30" s="103"/>
      <c r="T30" s="104"/>
      <c r="U30" s="103"/>
      <c r="W30" s="87"/>
      <c r="X30" s="87"/>
      <c r="Y30" s="104"/>
      <c r="Z30" s="103"/>
      <c r="AA30" s="104"/>
      <c r="AB30" s="103"/>
      <c r="AC30" s="104"/>
      <c r="AD30" s="103"/>
      <c r="AE30" s="104"/>
      <c r="AF30" s="103"/>
      <c r="AG30" s="1"/>
      <c r="AH30" s="102"/>
      <c r="AI30" s="100" t="s">
        <v>53</v>
      </c>
      <c r="AJ30" s="101" t="s">
        <v>52</v>
      </c>
      <c r="AK30" s="98" t="s">
        <v>51</v>
      </c>
      <c r="AL30" s="100" t="s">
        <v>53</v>
      </c>
      <c r="AM30" s="99" t="s">
        <v>52</v>
      </c>
      <c r="AN30" s="98" t="s">
        <v>51</v>
      </c>
      <c r="AO30" s="100" t="s">
        <v>53</v>
      </c>
      <c r="AP30" s="99" t="s">
        <v>52</v>
      </c>
      <c r="AQ30" s="98" t="s">
        <v>51</v>
      </c>
      <c r="AR30" s="100" t="s">
        <v>53</v>
      </c>
      <c r="AS30" s="99" t="s">
        <v>52</v>
      </c>
      <c r="AT30" s="98" t="s">
        <v>51</v>
      </c>
    </row>
    <row r="31" spans="1:46" s="12" customFormat="1" ht="12.75">
      <c r="A31" s="93" t="s">
        <v>12</v>
      </c>
      <c r="B31" s="92">
        <v>46733</v>
      </c>
      <c r="C31" s="91">
        <v>39745</v>
      </c>
      <c r="D31" s="90">
        <v>850.469689512764</v>
      </c>
      <c r="E31" s="91">
        <v>2335</v>
      </c>
      <c r="F31" s="90">
        <v>49.964693043459654</v>
      </c>
      <c r="G31" s="91">
        <v>4613</v>
      </c>
      <c r="H31" s="90">
        <v>98.70969122461644</v>
      </c>
      <c r="I31" s="91">
        <v>40</v>
      </c>
      <c r="J31" s="90">
        <v>0.8559262191599084</v>
      </c>
      <c r="K31" s="94"/>
      <c r="L31" s="93" t="s">
        <v>12</v>
      </c>
      <c r="M31" s="92">
        <v>42213</v>
      </c>
      <c r="N31" s="91">
        <v>35427</v>
      </c>
      <c r="O31" s="90">
        <v>839.2438348376093</v>
      </c>
      <c r="P31" s="91">
        <v>2282</v>
      </c>
      <c r="Q31" s="90">
        <v>54.05917608319712</v>
      </c>
      <c r="R31" s="91">
        <v>4459</v>
      </c>
      <c r="S31" s="90">
        <v>105.63096676379314</v>
      </c>
      <c r="T31" s="91">
        <v>45</v>
      </c>
      <c r="U31" s="90">
        <v>1.066022315400469</v>
      </c>
      <c r="V31" s="69"/>
      <c r="W31" s="93" t="s">
        <v>12</v>
      </c>
      <c r="X31" s="92">
        <v>36429</v>
      </c>
      <c r="Y31" s="91">
        <v>29715</v>
      </c>
      <c r="Z31" s="90">
        <v>815.696285926048</v>
      </c>
      <c r="AA31" s="91">
        <v>2515</v>
      </c>
      <c r="AB31" s="90">
        <v>69.0384034697631</v>
      </c>
      <c r="AC31" s="91">
        <v>4167</v>
      </c>
      <c r="AD31" s="90">
        <v>114.38688956600511</v>
      </c>
      <c r="AE31" s="91">
        <v>32</v>
      </c>
      <c r="AF31" s="90">
        <v>0.8784210381838645</v>
      </c>
      <c r="AG31" s="37"/>
      <c r="AH31" s="93" t="s">
        <v>12</v>
      </c>
      <c r="AI31" s="97">
        <f aca="true" t="shared" si="0" ref="AI31:AI40">F31</f>
        <v>49.964693043459654</v>
      </c>
      <c r="AJ31" s="96">
        <f aca="true" t="shared" si="1" ref="AJ31:AJ40">AB31</f>
        <v>69.0384034697631</v>
      </c>
      <c r="AK31" s="95">
        <f aca="true" t="shared" si="2" ref="AK31:AK40">(AJ31-AI31)/AI31</f>
        <v>0.3817437727419438</v>
      </c>
      <c r="AL31" s="96">
        <f aca="true" t="shared" si="3" ref="AL31:AL41">H31</f>
        <v>98.70969122461644</v>
      </c>
      <c r="AM31" s="96">
        <f aca="true" t="shared" si="4" ref="AM31:AM41">AD31</f>
        <v>114.38688956600511</v>
      </c>
      <c r="AN31" s="95">
        <f aca="true" t="shared" si="5" ref="AN31:AN41">(AM31-AL31)/AL31</f>
        <v>0.1588212681743154</v>
      </c>
      <c r="AO31" s="96">
        <f aca="true" t="shared" si="6" ref="AO31:AO40">J31</f>
        <v>0.8559262191599084</v>
      </c>
      <c r="AP31" s="96">
        <f aca="true" t="shared" si="7" ref="AP31:AP40">AF31</f>
        <v>0.8784210381838645</v>
      </c>
      <c r="AQ31" s="95">
        <f aca="true" t="shared" si="8" ref="AQ31:AQ40">(AP31-AO31)/AO31</f>
        <v>0.026281259436163527</v>
      </c>
      <c r="AR31" s="96">
        <f aca="true" t="shared" si="9" ref="AR31:AR41">+AI31+AL31+AO31</f>
        <v>149.530310487236</v>
      </c>
      <c r="AS31" s="96">
        <f aca="true" t="shared" si="10" ref="AS31:AS41">AJ31+AM31+AP31</f>
        <v>184.30371407395208</v>
      </c>
      <c r="AT31" s="95">
        <f aca="true" t="shared" si="11" ref="AT31:AT41">(AS31-AR31)/AR31</f>
        <v>0.23255086860589624</v>
      </c>
    </row>
    <row r="32" spans="1:46" s="12" customFormat="1" ht="12.75">
      <c r="A32" s="93" t="s">
        <v>11</v>
      </c>
      <c r="B32" s="92">
        <v>3510</v>
      </c>
      <c r="C32" s="91">
        <v>2991</v>
      </c>
      <c r="D32" s="90">
        <v>852.1367521367522</v>
      </c>
      <c r="E32" s="91">
        <v>198</v>
      </c>
      <c r="F32" s="90">
        <v>56.41025641025641</v>
      </c>
      <c r="G32" s="91">
        <v>316</v>
      </c>
      <c r="H32" s="90">
        <v>90.02849002849003</v>
      </c>
      <c r="I32" s="91">
        <v>5</v>
      </c>
      <c r="J32" s="90">
        <v>1.4245014245014245</v>
      </c>
      <c r="K32" s="94"/>
      <c r="L32" s="93" t="s">
        <v>11</v>
      </c>
      <c r="M32" s="92">
        <v>3116</v>
      </c>
      <c r="N32" s="91">
        <v>2614</v>
      </c>
      <c r="O32" s="90">
        <v>838.8960205391528</v>
      </c>
      <c r="P32" s="91">
        <v>190</v>
      </c>
      <c r="Q32" s="90">
        <v>60.97560975609756</v>
      </c>
      <c r="R32" s="91">
        <v>308</v>
      </c>
      <c r="S32" s="90">
        <v>98.84467265725289</v>
      </c>
      <c r="T32" s="91">
        <v>4</v>
      </c>
      <c r="U32" s="90">
        <v>1.2836970474967908</v>
      </c>
      <c r="V32" s="69"/>
      <c r="W32" s="93" t="s">
        <v>11</v>
      </c>
      <c r="X32" s="92">
        <v>2793</v>
      </c>
      <c r="Y32" s="91">
        <v>2216</v>
      </c>
      <c r="Z32" s="90">
        <v>793.4121016827784</v>
      </c>
      <c r="AA32" s="91">
        <v>210</v>
      </c>
      <c r="AB32" s="90">
        <v>75.18796992481202</v>
      </c>
      <c r="AC32" s="91">
        <v>363</v>
      </c>
      <c r="AD32" s="90">
        <v>129.96777658431793</v>
      </c>
      <c r="AE32" s="91">
        <v>4</v>
      </c>
      <c r="AF32" s="90">
        <v>1.4321518080916578</v>
      </c>
      <c r="AH32" s="93" t="s">
        <v>11</v>
      </c>
      <c r="AI32" s="86">
        <f t="shared" si="0"/>
        <v>56.41025641025641</v>
      </c>
      <c r="AJ32" s="45">
        <f t="shared" si="1"/>
        <v>75.18796992481202</v>
      </c>
      <c r="AK32" s="85">
        <f t="shared" si="2"/>
        <v>0.3328776486671223</v>
      </c>
      <c r="AL32" s="45">
        <f t="shared" si="3"/>
        <v>90.02849002849003</v>
      </c>
      <c r="AM32" s="45">
        <f t="shared" si="4"/>
        <v>129.96777658431793</v>
      </c>
      <c r="AN32" s="85">
        <f t="shared" si="5"/>
        <v>0.4436294171232783</v>
      </c>
      <c r="AO32" s="45">
        <f t="shared" si="6"/>
        <v>1.4245014245014245</v>
      </c>
      <c r="AP32" s="45">
        <f t="shared" si="7"/>
        <v>1.4321518080916578</v>
      </c>
      <c r="AQ32" s="85">
        <f t="shared" si="8"/>
        <v>0.005370569280343769</v>
      </c>
      <c r="AR32" s="45">
        <f t="shared" si="9"/>
        <v>147.86324786324784</v>
      </c>
      <c r="AS32" s="45">
        <f t="shared" si="10"/>
        <v>206.5878983172216</v>
      </c>
      <c r="AT32" s="85">
        <f t="shared" si="11"/>
        <v>0.3971551504690712</v>
      </c>
    </row>
    <row r="33" spans="1:46" s="12" customFormat="1" ht="12.75">
      <c r="A33" s="93" t="s">
        <v>10</v>
      </c>
      <c r="B33" s="92">
        <v>2695</v>
      </c>
      <c r="C33" s="91">
        <v>2343</v>
      </c>
      <c r="D33" s="90">
        <v>869.3877551020408</v>
      </c>
      <c r="E33" s="91">
        <v>124</v>
      </c>
      <c r="F33" s="90">
        <v>46.01113172541744</v>
      </c>
      <c r="G33" s="91">
        <v>227</v>
      </c>
      <c r="H33" s="90">
        <v>84.23005565862708</v>
      </c>
      <c r="I33" s="91">
        <v>1</v>
      </c>
      <c r="J33" s="90">
        <v>0.37105751391465674</v>
      </c>
      <c r="K33" s="94"/>
      <c r="L33" s="93" t="s">
        <v>10</v>
      </c>
      <c r="M33" s="92">
        <v>2627</v>
      </c>
      <c r="N33" s="91">
        <v>2240</v>
      </c>
      <c r="O33" s="90">
        <v>852.6836695850781</v>
      </c>
      <c r="P33" s="91">
        <v>143</v>
      </c>
      <c r="Q33" s="90">
        <v>54.434716406547395</v>
      </c>
      <c r="R33" s="91">
        <v>243</v>
      </c>
      <c r="S33" s="90">
        <v>92.50095165588124</v>
      </c>
      <c r="T33" s="91">
        <v>1</v>
      </c>
      <c r="U33" s="90">
        <v>0.3806623524933384</v>
      </c>
      <c r="V33" s="69"/>
      <c r="W33" s="93" t="s">
        <v>10</v>
      </c>
      <c r="X33" s="92">
        <v>2398</v>
      </c>
      <c r="Y33" s="91">
        <v>2071</v>
      </c>
      <c r="Z33" s="90">
        <v>863.6363636363636</v>
      </c>
      <c r="AA33" s="91">
        <v>132</v>
      </c>
      <c r="AB33" s="90">
        <v>55.04587155963303</v>
      </c>
      <c r="AC33" s="91">
        <v>194</v>
      </c>
      <c r="AD33" s="90">
        <v>80.90075062552127</v>
      </c>
      <c r="AE33" s="91">
        <v>1</v>
      </c>
      <c r="AF33" s="90">
        <v>0.4170141784820684</v>
      </c>
      <c r="AH33" s="93" t="s">
        <v>10</v>
      </c>
      <c r="AI33" s="86">
        <f t="shared" si="0"/>
        <v>46.01113172541744</v>
      </c>
      <c r="AJ33" s="45">
        <f t="shared" si="1"/>
        <v>55.04587155963303</v>
      </c>
      <c r="AK33" s="85">
        <f t="shared" si="2"/>
        <v>0.1963598697839597</v>
      </c>
      <c r="AL33" s="45">
        <f t="shared" si="3"/>
        <v>84.23005565862708</v>
      </c>
      <c r="AM33" s="45">
        <f t="shared" si="4"/>
        <v>80.90075062552127</v>
      </c>
      <c r="AN33" s="85">
        <f t="shared" si="5"/>
        <v>-0.03952633067938397</v>
      </c>
      <c r="AO33" s="45">
        <f t="shared" si="6"/>
        <v>0.37105751391465674</v>
      </c>
      <c r="AP33" s="45">
        <f t="shared" si="7"/>
        <v>0.4170141784820684</v>
      </c>
      <c r="AQ33" s="85">
        <f t="shared" si="8"/>
        <v>0.12385321100917442</v>
      </c>
      <c r="AR33" s="45">
        <f t="shared" si="9"/>
        <v>130.61224489795916</v>
      </c>
      <c r="AS33" s="45">
        <f t="shared" si="10"/>
        <v>136.36363636363637</v>
      </c>
      <c r="AT33" s="85">
        <f t="shared" si="11"/>
        <v>0.04403409090909119</v>
      </c>
    </row>
    <row r="34" spans="1:46" s="12" customFormat="1" ht="12.75">
      <c r="A34" s="93" t="s">
        <v>9</v>
      </c>
      <c r="B34" s="92">
        <v>3823</v>
      </c>
      <c r="C34" s="91">
        <v>3354</v>
      </c>
      <c r="D34" s="90">
        <v>877.3214752811928</v>
      </c>
      <c r="E34" s="91">
        <v>171</v>
      </c>
      <c r="F34" s="90">
        <v>44.729270206643996</v>
      </c>
      <c r="G34" s="91">
        <v>294</v>
      </c>
      <c r="H34" s="90">
        <v>76.90295579387916</v>
      </c>
      <c r="I34" s="91">
        <v>4</v>
      </c>
      <c r="J34" s="90">
        <v>1.0462987182840702</v>
      </c>
      <c r="K34" s="94"/>
      <c r="L34" s="93" t="s">
        <v>9</v>
      </c>
      <c r="M34" s="92">
        <v>3707</v>
      </c>
      <c r="N34" s="91">
        <v>3203</v>
      </c>
      <c r="O34" s="90">
        <v>864.0410035068788</v>
      </c>
      <c r="P34" s="91">
        <v>213</v>
      </c>
      <c r="Q34" s="90">
        <v>57.45886161316428</v>
      </c>
      <c r="R34" s="91">
        <v>287</v>
      </c>
      <c r="S34" s="90">
        <v>77.42109522524953</v>
      </c>
      <c r="T34" s="91">
        <v>4</v>
      </c>
      <c r="U34" s="90">
        <v>1.0790396547073104</v>
      </c>
      <c r="V34" s="69"/>
      <c r="W34" s="93" t="s">
        <v>9</v>
      </c>
      <c r="X34" s="92">
        <v>3536</v>
      </c>
      <c r="Y34" s="91">
        <v>2940</v>
      </c>
      <c r="Z34" s="90">
        <v>831.447963800905</v>
      </c>
      <c r="AA34" s="91">
        <v>250</v>
      </c>
      <c r="AB34" s="90">
        <v>70.70135746606334</v>
      </c>
      <c r="AC34" s="91">
        <v>335</v>
      </c>
      <c r="AD34" s="90">
        <v>94.73981900452489</v>
      </c>
      <c r="AE34" s="91">
        <v>11</v>
      </c>
      <c r="AF34" s="90">
        <v>3.1108597285067874</v>
      </c>
      <c r="AH34" s="93" t="s">
        <v>9</v>
      </c>
      <c r="AI34" s="86">
        <f t="shared" si="0"/>
        <v>44.729270206643996</v>
      </c>
      <c r="AJ34" s="45">
        <f t="shared" si="1"/>
        <v>70.70135746606334</v>
      </c>
      <c r="AK34" s="85">
        <f t="shared" si="2"/>
        <v>0.5806508163319308</v>
      </c>
      <c r="AL34" s="45">
        <f t="shared" si="3"/>
        <v>76.90295579387916</v>
      </c>
      <c r="AM34" s="45">
        <f t="shared" si="4"/>
        <v>94.73981900452489</v>
      </c>
      <c r="AN34" s="85">
        <f t="shared" si="5"/>
        <v>0.23193989134115178</v>
      </c>
      <c r="AO34" s="45">
        <f t="shared" si="6"/>
        <v>1.0462987182840702</v>
      </c>
      <c r="AP34" s="45">
        <f t="shared" si="7"/>
        <v>3.1108597285067874</v>
      </c>
      <c r="AQ34" s="85">
        <f t="shared" si="8"/>
        <v>1.973204185520362</v>
      </c>
      <c r="AR34" s="45">
        <f t="shared" si="9"/>
        <v>122.67852471880722</v>
      </c>
      <c r="AS34" s="45">
        <f t="shared" si="10"/>
        <v>168.55203619909503</v>
      </c>
      <c r="AT34" s="85">
        <f t="shared" si="11"/>
        <v>0.3739326959256722</v>
      </c>
    </row>
    <row r="35" spans="1:46" s="12" customFormat="1" ht="12.75">
      <c r="A35" s="93" t="s">
        <v>8</v>
      </c>
      <c r="B35" s="92">
        <v>4829</v>
      </c>
      <c r="C35" s="91">
        <v>4250</v>
      </c>
      <c r="D35" s="90">
        <v>880.0993994615862</v>
      </c>
      <c r="E35" s="91">
        <v>223</v>
      </c>
      <c r="F35" s="90">
        <v>46.179333195278524</v>
      </c>
      <c r="G35" s="91">
        <v>353</v>
      </c>
      <c r="H35" s="90">
        <v>73.10002070822117</v>
      </c>
      <c r="I35" s="91">
        <v>3</v>
      </c>
      <c r="J35" s="90">
        <v>0.6212466349140608</v>
      </c>
      <c r="K35" s="94"/>
      <c r="L35" s="93" t="s">
        <v>8</v>
      </c>
      <c r="M35" s="92">
        <v>4498</v>
      </c>
      <c r="N35" s="91">
        <v>3851</v>
      </c>
      <c r="O35" s="90">
        <v>856.1582925744775</v>
      </c>
      <c r="P35" s="91">
        <v>260</v>
      </c>
      <c r="Q35" s="90">
        <v>57.80346820809248</v>
      </c>
      <c r="R35" s="91">
        <v>385</v>
      </c>
      <c r="S35" s="90">
        <v>85.59359715429079</v>
      </c>
      <c r="T35" s="91">
        <v>2</v>
      </c>
      <c r="U35" s="90">
        <v>0.444642063139173</v>
      </c>
      <c r="V35" s="69"/>
      <c r="W35" s="93" t="s">
        <v>8</v>
      </c>
      <c r="X35" s="92">
        <v>3999</v>
      </c>
      <c r="Y35" s="91">
        <v>3339</v>
      </c>
      <c r="Z35" s="90">
        <v>834.9587396849213</v>
      </c>
      <c r="AA35" s="91">
        <v>279</v>
      </c>
      <c r="AB35" s="90">
        <v>69.76744186046511</v>
      </c>
      <c r="AC35" s="91">
        <v>379</v>
      </c>
      <c r="AD35" s="90">
        <v>94.77369342335584</v>
      </c>
      <c r="AE35" s="91">
        <v>2</v>
      </c>
      <c r="AF35" s="90">
        <v>0.5001250312578145</v>
      </c>
      <c r="AH35" s="93" t="s">
        <v>8</v>
      </c>
      <c r="AI35" s="86">
        <f t="shared" si="0"/>
        <v>46.179333195278524</v>
      </c>
      <c r="AJ35" s="45">
        <f t="shared" si="1"/>
        <v>69.76744186046511</v>
      </c>
      <c r="AK35" s="85">
        <f t="shared" si="2"/>
        <v>0.5107936176869329</v>
      </c>
      <c r="AL35" s="45">
        <f t="shared" si="3"/>
        <v>73.10002070822117</v>
      </c>
      <c r="AM35" s="45">
        <f t="shared" si="4"/>
        <v>94.77369342335584</v>
      </c>
      <c r="AN35" s="85">
        <f t="shared" si="5"/>
        <v>0.2964933868027913</v>
      </c>
      <c r="AO35" s="45">
        <f t="shared" si="6"/>
        <v>0.6212466349140608</v>
      </c>
      <c r="AP35" s="45">
        <f t="shared" si="7"/>
        <v>0.5001250312578145</v>
      </c>
      <c r="AQ35" s="85">
        <f t="shared" si="8"/>
        <v>-0.19496540801867124</v>
      </c>
      <c r="AR35" s="45">
        <f t="shared" si="9"/>
        <v>119.90060053841376</v>
      </c>
      <c r="AS35" s="45">
        <f t="shared" si="10"/>
        <v>165.04126031507877</v>
      </c>
      <c r="AT35" s="85">
        <f t="shared" si="11"/>
        <v>0.37648401737740134</v>
      </c>
    </row>
    <row r="36" spans="1:46" s="12" customFormat="1" ht="12.75">
      <c r="A36" s="93" t="s">
        <v>7</v>
      </c>
      <c r="B36" s="92">
        <v>7307</v>
      </c>
      <c r="C36" s="91">
        <v>6337</v>
      </c>
      <c r="D36" s="90">
        <v>867.2505816340496</v>
      </c>
      <c r="E36" s="91">
        <v>409</v>
      </c>
      <c r="F36" s="90">
        <v>55.97372382646777</v>
      </c>
      <c r="G36" s="91">
        <v>559</v>
      </c>
      <c r="H36" s="90">
        <v>76.50198439852197</v>
      </c>
      <c r="I36" s="91">
        <v>2</v>
      </c>
      <c r="J36" s="90">
        <v>0.2737101409607226</v>
      </c>
      <c r="K36" s="94"/>
      <c r="L36" s="93" t="s">
        <v>7</v>
      </c>
      <c r="M36" s="92">
        <v>7153</v>
      </c>
      <c r="N36" s="91">
        <v>6006</v>
      </c>
      <c r="O36" s="90">
        <v>839.6477002656228</v>
      </c>
      <c r="P36" s="91">
        <v>493</v>
      </c>
      <c r="Q36" s="90">
        <v>68.92213057458409</v>
      </c>
      <c r="R36" s="91">
        <v>650</v>
      </c>
      <c r="S36" s="90">
        <v>90.87096323221026</v>
      </c>
      <c r="T36" s="91">
        <v>4</v>
      </c>
      <c r="U36" s="90">
        <v>0.5592059275828324</v>
      </c>
      <c r="V36" s="69"/>
      <c r="W36" s="93" t="s">
        <v>7</v>
      </c>
      <c r="X36" s="92">
        <v>6768</v>
      </c>
      <c r="Y36" s="91">
        <v>5516</v>
      </c>
      <c r="Z36" s="90">
        <v>815.0118203309693</v>
      </c>
      <c r="AA36" s="91">
        <v>530</v>
      </c>
      <c r="AB36" s="90">
        <v>78.3096926713948</v>
      </c>
      <c r="AC36" s="91">
        <v>720</v>
      </c>
      <c r="AD36" s="90">
        <v>106.38297872340425</v>
      </c>
      <c r="AE36" s="91">
        <v>2</v>
      </c>
      <c r="AF36" s="90">
        <v>0.29550827423167847</v>
      </c>
      <c r="AH36" s="93" t="s">
        <v>7</v>
      </c>
      <c r="AI36" s="86">
        <f t="shared" si="0"/>
        <v>55.97372382646777</v>
      </c>
      <c r="AJ36" s="45">
        <f t="shared" si="1"/>
        <v>78.3096926713948</v>
      </c>
      <c r="AK36" s="85">
        <f t="shared" si="2"/>
        <v>0.399043824816337</v>
      </c>
      <c r="AL36" s="45">
        <f t="shared" si="3"/>
        <v>76.50198439852197</v>
      </c>
      <c r="AM36" s="45">
        <f t="shared" si="4"/>
        <v>106.38297872340425</v>
      </c>
      <c r="AN36" s="85">
        <f t="shared" si="5"/>
        <v>0.39059110113043793</v>
      </c>
      <c r="AO36" s="45">
        <f t="shared" si="6"/>
        <v>0.2737101409607226</v>
      </c>
      <c r="AP36" s="45">
        <f t="shared" si="7"/>
        <v>0.29550827423167847</v>
      </c>
      <c r="AQ36" s="85">
        <f t="shared" si="8"/>
        <v>0.07963947990543725</v>
      </c>
      <c r="AR36" s="45">
        <f t="shared" si="9"/>
        <v>132.74941836595048</v>
      </c>
      <c r="AS36" s="45">
        <f t="shared" si="10"/>
        <v>184.98817966903073</v>
      </c>
      <c r="AT36" s="85">
        <f t="shared" si="11"/>
        <v>0.3935140503521725</v>
      </c>
    </row>
    <row r="37" spans="1:46" s="12" customFormat="1" ht="12.75">
      <c r="A37" s="93" t="s">
        <v>6</v>
      </c>
      <c r="B37" s="92">
        <v>4700</v>
      </c>
      <c r="C37" s="91">
        <v>4037</v>
      </c>
      <c r="D37" s="90">
        <v>858.936170212766</v>
      </c>
      <c r="E37" s="91">
        <v>261</v>
      </c>
      <c r="F37" s="90">
        <v>55.53191489361702</v>
      </c>
      <c r="G37" s="91">
        <v>379</v>
      </c>
      <c r="H37" s="90">
        <v>80.63829787234043</v>
      </c>
      <c r="I37" s="91">
        <v>23</v>
      </c>
      <c r="J37" s="90">
        <v>4.8936170212765955</v>
      </c>
      <c r="K37" s="94"/>
      <c r="L37" s="93" t="s">
        <v>6</v>
      </c>
      <c r="M37" s="92">
        <v>4042</v>
      </c>
      <c r="N37" s="91">
        <v>3405</v>
      </c>
      <c r="O37" s="90">
        <v>842.4047501237011</v>
      </c>
      <c r="P37" s="91">
        <v>276</v>
      </c>
      <c r="Q37" s="90">
        <v>68.28302820385947</v>
      </c>
      <c r="R37" s="91">
        <v>333</v>
      </c>
      <c r="S37" s="90">
        <v>82.38495794161307</v>
      </c>
      <c r="T37" s="91">
        <v>28</v>
      </c>
      <c r="U37" s="90">
        <v>6.927263730826324</v>
      </c>
      <c r="V37" s="69"/>
      <c r="W37" s="93" t="s">
        <v>6</v>
      </c>
      <c r="X37" s="92">
        <v>3595</v>
      </c>
      <c r="Y37" s="91">
        <v>2845</v>
      </c>
      <c r="Z37" s="90">
        <v>791.3769123783032</v>
      </c>
      <c r="AA37" s="91">
        <v>310</v>
      </c>
      <c r="AB37" s="90">
        <v>86.23087621696801</v>
      </c>
      <c r="AC37" s="91">
        <v>404</v>
      </c>
      <c r="AD37" s="90">
        <v>112.37830319888734</v>
      </c>
      <c r="AE37" s="91">
        <v>36</v>
      </c>
      <c r="AF37" s="90">
        <v>10.013908205841446</v>
      </c>
      <c r="AH37" s="93" t="s">
        <v>6</v>
      </c>
      <c r="AI37" s="86">
        <f t="shared" si="0"/>
        <v>55.53191489361702</v>
      </c>
      <c r="AJ37" s="45">
        <f t="shared" si="1"/>
        <v>86.23087621696801</v>
      </c>
      <c r="AK37" s="85">
        <f t="shared" si="2"/>
        <v>0.5528165449032554</v>
      </c>
      <c r="AL37" s="45">
        <f t="shared" si="3"/>
        <v>80.63829787234043</v>
      </c>
      <c r="AM37" s="45">
        <f t="shared" si="4"/>
        <v>112.37830319888734</v>
      </c>
      <c r="AN37" s="85">
        <f t="shared" si="5"/>
        <v>0.3936095647355421</v>
      </c>
      <c r="AO37" s="45">
        <f t="shared" si="6"/>
        <v>4.8936170212765955</v>
      </c>
      <c r="AP37" s="45">
        <f t="shared" si="7"/>
        <v>10.013908205841446</v>
      </c>
      <c r="AQ37" s="85">
        <f t="shared" si="8"/>
        <v>1.0463203724980348</v>
      </c>
      <c r="AR37" s="45">
        <f t="shared" si="9"/>
        <v>141.06382978723403</v>
      </c>
      <c r="AS37" s="45">
        <f t="shared" si="10"/>
        <v>208.6230876216968</v>
      </c>
      <c r="AT37" s="85">
        <f t="shared" si="11"/>
        <v>0.47892686549317515</v>
      </c>
    </row>
    <row r="38" spans="1:46" s="12" customFormat="1" ht="12.75">
      <c r="A38" s="93" t="s">
        <v>5</v>
      </c>
      <c r="B38" s="92">
        <v>2889</v>
      </c>
      <c r="C38" s="91">
        <v>2349</v>
      </c>
      <c r="D38" s="90">
        <v>813.0841121495328</v>
      </c>
      <c r="E38" s="91">
        <v>178</v>
      </c>
      <c r="F38" s="90">
        <v>61.61301488404292</v>
      </c>
      <c r="G38" s="91">
        <v>310</v>
      </c>
      <c r="H38" s="90">
        <v>107.30356524749048</v>
      </c>
      <c r="I38" s="91">
        <v>52</v>
      </c>
      <c r="J38" s="90">
        <v>17.99930771893389</v>
      </c>
      <c r="K38" s="94"/>
      <c r="L38" s="93" t="s">
        <v>5</v>
      </c>
      <c r="M38" s="92">
        <v>2683</v>
      </c>
      <c r="N38" s="91">
        <v>2204</v>
      </c>
      <c r="O38" s="90">
        <v>821.4685054043981</v>
      </c>
      <c r="P38" s="91">
        <v>159</v>
      </c>
      <c r="Q38" s="90">
        <v>59.26202012672382</v>
      </c>
      <c r="R38" s="91">
        <v>271</v>
      </c>
      <c r="S38" s="90">
        <v>101.00633619083116</v>
      </c>
      <c r="T38" s="91">
        <v>49</v>
      </c>
      <c r="U38" s="90">
        <v>18.263138278046963</v>
      </c>
      <c r="V38" s="69"/>
      <c r="W38" s="93" t="s">
        <v>5</v>
      </c>
      <c r="X38" s="92">
        <v>2460</v>
      </c>
      <c r="Y38" s="91">
        <v>1947</v>
      </c>
      <c r="Z38" s="90">
        <v>791.4634146341464</v>
      </c>
      <c r="AA38" s="91">
        <v>185</v>
      </c>
      <c r="AB38" s="90">
        <v>75.20325203252033</v>
      </c>
      <c r="AC38" s="91">
        <v>258</v>
      </c>
      <c r="AD38" s="90">
        <v>104.8780487804878</v>
      </c>
      <c r="AE38" s="91">
        <v>70</v>
      </c>
      <c r="AF38" s="90">
        <v>28.45528455284553</v>
      </c>
      <c r="AH38" s="93" t="s">
        <v>5</v>
      </c>
      <c r="AI38" s="86">
        <f t="shared" si="0"/>
        <v>61.61301488404292</v>
      </c>
      <c r="AJ38" s="45">
        <f t="shared" si="1"/>
        <v>75.20325203252033</v>
      </c>
      <c r="AK38" s="85">
        <f t="shared" si="2"/>
        <v>0.22057412989860242</v>
      </c>
      <c r="AL38" s="45">
        <f t="shared" si="3"/>
        <v>107.30356524749048</v>
      </c>
      <c r="AM38" s="45">
        <f t="shared" si="4"/>
        <v>104.8780487804878</v>
      </c>
      <c r="AN38" s="85">
        <f t="shared" si="5"/>
        <v>-0.02260424862313143</v>
      </c>
      <c r="AO38" s="45">
        <f t="shared" si="6"/>
        <v>17.99930771893389</v>
      </c>
      <c r="AP38" s="45">
        <f t="shared" si="7"/>
        <v>28.45528455284553</v>
      </c>
      <c r="AQ38" s="85">
        <f t="shared" si="8"/>
        <v>0.5809099437148217</v>
      </c>
      <c r="AR38" s="45">
        <f t="shared" si="9"/>
        <v>186.9158878504673</v>
      </c>
      <c r="AS38" s="45">
        <f t="shared" si="10"/>
        <v>208.53658536585365</v>
      </c>
      <c r="AT38" s="85">
        <f t="shared" si="11"/>
        <v>0.11567073170731698</v>
      </c>
    </row>
    <row r="39" spans="1:46" s="12" customFormat="1" ht="12.75">
      <c r="A39" s="93" t="s">
        <v>4</v>
      </c>
      <c r="B39" s="92">
        <v>2406</v>
      </c>
      <c r="C39" s="91">
        <v>1940</v>
      </c>
      <c r="D39" s="90">
        <v>806.3175394846218</v>
      </c>
      <c r="E39" s="91">
        <v>167</v>
      </c>
      <c r="F39" s="90">
        <v>69.40980881130507</v>
      </c>
      <c r="G39" s="91">
        <v>291</v>
      </c>
      <c r="H39" s="90">
        <v>120.94763092269326</v>
      </c>
      <c r="I39" s="91">
        <v>8</v>
      </c>
      <c r="J39" s="90">
        <v>3.3250207813798838</v>
      </c>
      <c r="K39" s="94"/>
      <c r="L39" s="93" t="s">
        <v>4</v>
      </c>
      <c r="M39" s="92">
        <v>2286</v>
      </c>
      <c r="N39" s="91">
        <v>1795</v>
      </c>
      <c r="O39" s="90">
        <v>785.2143482064741</v>
      </c>
      <c r="P39" s="91">
        <v>207</v>
      </c>
      <c r="Q39" s="90">
        <v>90.55118110236221</v>
      </c>
      <c r="R39" s="91">
        <v>277</v>
      </c>
      <c r="S39" s="90">
        <v>121.17235345581803</v>
      </c>
      <c r="T39" s="91">
        <v>7</v>
      </c>
      <c r="U39" s="90">
        <v>3.062117235345582</v>
      </c>
      <c r="V39" s="69"/>
      <c r="W39" s="93" t="s">
        <v>4</v>
      </c>
      <c r="X39" s="92">
        <v>2200</v>
      </c>
      <c r="Y39" s="91">
        <v>1736</v>
      </c>
      <c r="Z39" s="90">
        <v>789.0909090909091</v>
      </c>
      <c r="AA39" s="91">
        <v>178</v>
      </c>
      <c r="AB39" s="90">
        <v>80.9090909090909</v>
      </c>
      <c r="AC39" s="91">
        <v>279</v>
      </c>
      <c r="AD39" s="90">
        <v>126.81818181818181</v>
      </c>
      <c r="AE39" s="91">
        <v>7</v>
      </c>
      <c r="AF39" s="90">
        <v>3.1818181818181817</v>
      </c>
      <c r="AH39" s="93" t="s">
        <v>4</v>
      </c>
      <c r="AI39" s="86">
        <f t="shared" si="0"/>
        <v>69.40980881130507</v>
      </c>
      <c r="AJ39" s="45">
        <f t="shared" si="1"/>
        <v>80.9090909090909</v>
      </c>
      <c r="AK39" s="85">
        <f t="shared" si="2"/>
        <v>0.1656722917800762</v>
      </c>
      <c r="AL39" s="45">
        <f t="shared" si="3"/>
        <v>120.94763092269326</v>
      </c>
      <c r="AM39" s="45">
        <f t="shared" si="4"/>
        <v>126.81818181818181</v>
      </c>
      <c r="AN39" s="85">
        <f t="shared" si="5"/>
        <v>0.04853795688847233</v>
      </c>
      <c r="AO39" s="45">
        <f t="shared" si="6"/>
        <v>3.3250207813798838</v>
      </c>
      <c r="AP39" s="45">
        <f t="shared" si="7"/>
        <v>3.1818181818181817</v>
      </c>
      <c r="AQ39" s="85">
        <f t="shared" si="8"/>
        <v>-0.04306818181818191</v>
      </c>
      <c r="AR39" s="45">
        <f t="shared" si="9"/>
        <v>193.6824605153782</v>
      </c>
      <c r="AS39" s="45">
        <f t="shared" si="10"/>
        <v>210.9090909090909</v>
      </c>
      <c r="AT39" s="85">
        <f t="shared" si="11"/>
        <v>0.08894264533749517</v>
      </c>
    </row>
    <row r="40" spans="1:46" s="12" customFormat="1" ht="12.75">
      <c r="A40" s="93" t="s">
        <v>3</v>
      </c>
      <c r="B40" s="92">
        <v>6020</v>
      </c>
      <c r="C40" s="91">
        <v>5310</v>
      </c>
      <c r="D40" s="90">
        <v>882.0598006644518</v>
      </c>
      <c r="E40" s="91">
        <v>232</v>
      </c>
      <c r="F40" s="90">
        <v>38.538205980066444</v>
      </c>
      <c r="G40" s="91">
        <v>471</v>
      </c>
      <c r="H40" s="90">
        <v>78.23920265780731</v>
      </c>
      <c r="I40" s="91">
        <v>7</v>
      </c>
      <c r="J40" s="90">
        <v>1.1627906976744187</v>
      </c>
      <c r="K40" s="94"/>
      <c r="L40" s="93" t="s">
        <v>3</v>
      </c>
      <c r="M40" s="92">
        <v>5670</v>
      </c>
      <c r="N40" s="91">
        <v>4999</v>
      </c>
      <c r="O40" s="90">
        <v>881.657848324515</v>
      </c>
      <c r="P40" s="91">
        <v>212</v>
      </c>
      <c r="Q40" s="90">
        <v>37.38977072310406</v>
      </c>
      <c r="R40" s="91">
        <v>450</v>
      </c>
      <c r="S40" s="90">
        <v>79.36507936507937</v>
      </c>
      <c r="T40" s="91">
        <v>9</v>
      </c>
      <c r="U40" s="90">
        <v>1.5873015873015872</v>
      </c>
      <c r="V40" s="69"/>
      <c r="W40" s="93" t="s">
        <v>3</v>
      </c>
      <c r="X40" s="92">
        <v>5231</v>
      </c>
      <c r="Y40" s="91">
        <v>4457</v>
      </c>
      <c r="Z40" s="90">
        <v>852.0359395909004</v>
      </c>
      <c r="AA40" s="91">
        <v>237</v>
      </c>
      <c r="AB40" s="90">
        <v>45.30682469891034</v>
      </c>
      <c r="AC40" s="91">
        <v>529</v>
      </c>
      <c r="AD40" s="90">
        <v>101.12789141655516</v>
      </c>
      <c r="AE40" s="91">
        <v>8</v>
      </c>
      <c r="AF40" s="90">
        <v>1.5293442936341044</v>
      </c>
      <c r="AH40" s="93" t="s">
        <v>3</v>
      </c>
      <c r="AI40" s="86">
        <f t="shared" si="0"/>
        <v>38.538205980066444</v>
      </c>
      <c r="AJ40" s="45">
        <f t="shared" si="1"/>
        <v>45.30682469891034</v>
      </c>
      <c r="AK40" s="85">
        <f t="shared" si="2"/>
        <v>0.17563398572172526</v>
      </c>
      <c r="AL40" s="45">
        <f t="shared" si="3"/>
        <v>78.23920265780731</v>
      </c>
      <c r="AM40" s="45">
        <f t="shared" si="4"/>
        <v>101.12789141655516</v>
      </c>
      <c r="AN40" s="85">
        <f t="shared" si="5"/>
        <v>0.2925475718209385</v>
      </c>
      <c r="AO40" s="45">
        <f t="shared" si="6"/>
        <v>1.1627906976744187</v>
      </c>
      <c r="AP40" s="45">
        <f t="shared" si="7"/>
        <v>1.5293442936341044</v>
      </c>
      <c r="AQ40" s="85">
        <f t="shared" si="8"/>
        <v>0.3152360925253297</v>
      </c>
      <c r="AR40" s="45">
        <f t="shared" si="9"/>
        <v>117.94019933554817</v>
      </c>
      <c r="AS40" s="45">
        <f t="shared" si="10"/>
        <v>147.9640604090996</v>
      </c>
      <c r="AT40" s="85">
        <f t="shared" si="11"/>
        <v>0.25456851220109805</v>
      </c>
    </row>
    <row r="41" spans="1:46" s="12" customFormat="1" ht="12.75">
      <c r="A41" s="93" t="s">
        <v>2</v>
      </c>
      <c r="B41" s="92">
        <v>150</v>
      </c>
      <c r="C41" s="91">
        <v>139</v>
      </c>
      <c r="D41" s="90">
        <v>926.6666666666666</v>
      </c>
      <c r="E41" s="91">
        <v>4</v>
      </c>
      <c r="F41" s="90">
        <v>26.666666666666668</v>
      </c>
      <c r="G41" s="91">
        <v>7</v>
      </c>
      <c r="H41" s="90">
        <v>46.666666666666664</v>
      </c>
      <c r="I41" s="89">
        <v>0</v>
      </c>
      <c r="J41" s="88">
        <v>0</v>
      </c>
      <c r="K41" s="37"/>
      <c r="L41" s="93" t="s">
        <v>2</v>
      </c>
      <c r="M41" s="92">
        <v>116</v>
      </c>
      <c r="N41" s="91">
        <v>94</v>
      </c>
      <c r="O41" s="90">
        <v>810.3448275862069</v>
      </c>
      <c r="P41" s="91">
        <v>8</v>
      </c>
      <c r="Q41" s="90">
        <v>68.96551724137932</v>
      </c>
      <c r="R41" s="91">
        <v>14</v>
      </c>
      <c r="S41" s="90">
        <v>120.6896551724138</v>
      </c>
      <c r="T41" s="89"/>
      <c r="U41" s="88"/>
      <c r="V41" s="69"/>
      <c r="W41" s="93" t="s">
        <v>2</v>
      </c>
      <c r="X41" s="92">
        <v>83</v>
      </c>
      <c r="Y41" s="91">
        <v>70</v>
      </c>
      <c r="Z41" s="90">
        <v>843.3734939759037</v>
      </c>
      <c r="AA41" s="91">
        <v>5</v>
      </c>
      <c r="AB41" s="90">
        <v>60.24096385542169</v>
      </c>
      <c r="AC41" s="91">
        <v>7</v>
      </c>
      <c r="AD41" s="90">
        <v>84.33734939759036</v>
      </c>
      <c r="AE41" s="91">
        <v>1</v>
      </c>
      <c r="AF41" s="90">
        <v>12.048192771084338</v>
      </c>
      <c r="AH41" s="93" t="s">
        <v>2</v>
      </c>
      <c r="AI41" s="86"/>
      <c r="AJ41" s="45"/>
      <c r="AK41" s="85"/>
      <c r="AL41" s="45">
        <f t="shared" si="3"/>
        <v>46.666666666666664</v>
      </c>
      <c r="AM41" s="45">
        <f t="shared" si="4"/>
        <v>84.33734939759036</v>
      </c>
      <c r="AN41" s="85">
        <f t="shared" si="5"/>
        <v>0.8072289156626506</v>
      </c>
      <c r="AO41" s="45"/>
      <c r="AP41" s="45"/>
      <c r="AQ41" s="85"/>
      <c r="AR41" s="45">
        <f t="shared" si="9"/>
        <v>46.666666666666664</v>
      </c>
      <c r="AS41" s="45">
        <f t="shared" si="10"/>
        <v>84.33734939759036</v>
      </c>
      <c r="AT41" s="85">
        <f t="shared" si="11"/>
        <v>0.8072289156626506</v>
      </c>
    </row>
    <row r="42" spans="1:46" s="12" customFormat="1" ht="12.75">
      <c r="A42" s="93"/>
      <c r="B42" s="92"/>
      <c r="C42" s="91"/>
      <c r="D42" s="90"/>
      <c r="E42" s="91"/>
      <c r="F42" s="90"/>
      <c r="G42" s="91"/>
      <c r="H42" s="90"/>
      <c r="I42" s="91"/>
      <c r="J42" s="90"/>
      <c r="K42" s="62"/>
      <c r="L42" s="93"/>
      <c r="M42" s="92"/>
      <c r="N42" s="91"/>
      <c r="O42" s="90"/>
      <c r="P42" s="91"/>
      <c r="Q42" s="90"/>
      <c r="R42" s="91"/>
      <c r="S42" s="90"/>
      <c r="T42" s="91"/>
      <c r="U42" s="90"/>
      <c r="V42" s="69"/>
      <c r="W42" s="93"/>
      <c r="X42" s="92"/>
      <c r="Y42" s="91"/>
      <c r="Z42" s="90"/>
      <c r="AA42" s="91"/>
      <c r="AB42" s="90"/>
      <c r="AC42" s="91"/>
      <c r="AD42" s="90"/>
      <c r="AE42" s="89"/>
      <c r="AF42" s="88"/>
      <c r="AH42" s="87"/>
      <c r="AI42" s="86"/>
      <c r="AJ42" s="45"/>
      <c r="AK42" s="85"/>
      <c r="AL42" s="45"/>
      <c r="AM42" s="45"/>
      <c r="AN42" s="85"/>
      <c r="AO42" s="45"/>
      <c r="AP42" s="45"/>
      <c r="AQ42" s="85"/>
      <c r="AR42" s="45"/>
      <c r="AS42" s="45"/>
      <c r="AT42" s="85"/>
    </row>
    <row r="43" spans="1:46" s="12" customFormat="1" ht="16.5" thickBot="1">
      <c r="A43" s="82" t="s">
        <v>98</v>
      </c>
      <c r="B43" s="81">
        <v>85062</v>
      </c>
      <c r="C43" s="80">
        <v>72795</v>
      </c>
      <c r="D43" s="79">
        <v>855.7875432037807</v>
      </c>
      <c r="E43" s="80">
        <v>4302</v>
      </c>
      <c r="F43" s="79">
        <v>50.574874797206746</v>
      </c>
      <c r="G43" s="80">
        <v>7820</v>
      </c>
      <c r="H43" s="79">
        <v>91.93294302979004</v>
      </c>
      <c r="I43" s="80">
        <v>145</v>
      </c>
      <c r="J43" s="79">
        <v>1.7076502732240437</v>
      </c>
      <c r="K43" s="84"/>
      <c r="L43" s="82" t="s">
        <v>1</v>
      </c>
      <c r="M43" s="81">
        <v>78111</v>
      </c>
      <c r="N43" s="80">
        <v>65838</v>
      </c>
      <c r="O43" s="79">
        <v>842.8774436378999</v>
      </c>
      <c r="P43" s="80">
        <v>4443</v>
      </c>
      <c r="Q43" s="79">
        <v>56.880593002266004</v>
      </c>
      <c r="R43" s="80">
        <v>7677</v>
      </c>
      <c r="S43" s="79">
        <v>98.28321235165342</v>
      </c>
      <c r="T43" s="80">
        <v>153</v>
      </c>
      <c r="U43" s="79">
        <v>1.9616642092441823</v>
      </c>
      <c r="V43" s="83"/>
      <c r="W43" s="82" t="s">
        <v>1</v>
      </c>
      <c r="X43" s="81">
        <v>69492</v>
      </c>
      <c r="Y43" s="80">
        <v>56852</v>
      </c>
      <c r="Z43" s="79">
        <v>818.1085592586197</v>
      </c>
      <c r="AA43" s="80">
        <v>4831</v>
      </c>
      <c r="AB43" s="79">
        <v>69.51879353019052</v>
      </c>
      <c r="AC43" s="80">
        <v>7635</v>
      </c>
      <c r="AD43" s="79">
        <v>109.86876187187015</v>
      </c>
      <c r="AE43" s="80">
        <v>174</v>
      </c>
      <c r="AF43" s="79">
        <v>2.503885339319634</v>
      </c>
      <c r="AH43" s="78" t="s">
        <v>1</v>
      </c>
      <c r="AI43" s="77">
        <f>F43</f>
        <v>50.574874797206746</v>
      </c>
      <c r="AJ43" s="75">
        <f>AB43</f>
        <v>69.51879353019052</v>
      </c>
      <c r="AK43" s="76">
        <f>(AJ43-AI43)/AI43</f>
        <v>0.3745717376255383</v>
      </c>
      <c r="AL43" s="75">
        <f>H43</f>
        <v>91.93294302979004</v>
      </c>
      <c r="AM43" s="75">
        <f>AD43</f>
        <v>109.86876187187015</v>
      </c>
      <c r="AN43" s="74">
        <f>(AM43-AL43)/AL43</f>
        <v>0.19509675477557778</v>
      </c>
      <c r="AO43" s="75">
        <f>J43</f>
        <v>1.7076502732240437</v>
      </c>
      <c r="AP43" s="75">
        <f>AF43</f>
        <v>2.503885339319634</v>
      </c>
      <c r="AQ43" s="74">
        <f>(AP43-AO43)/AO43</f>
        <v>0.46627525470557774</v>
      </c>
      <c r="AR43" s="75">
        <f>+AI43+AL43+AO43</f>
        <v>144.21546810022082</v>
      </c>
      <c r="AS43" s="75">
        <f>AJ43+AM43+AP43</f>
        <v>181.8914407413803</v>
      </c>
      <c r="AT43" s="74">
        <f>(AS43-AR43)/AR43</f>
        <v>0.2612477921922843</v>
      </c>
    </row>
    <row r="44" spans="2:46" s="12" customFormat="1" ht="12.75">
      <c r="B44" s="70"/>
      <c r="C44" s="70"/>
      <c r="D44" s="70"/>
      <c r="E44" s="70"/>
      <c r="F44" s="70"/>
      <c r="G44" s="70"/>
      <c r="H44" s="70"/>
      <c r="I44" s="70"/>
      <c r="J44" s="70"/>
      <c r="K44" s="70"/>
      <c r="M44" s="73"/>
      <c r="N44" s="73"/>
      <c r="O44" s="70"/>
      <c r="P44" s="70"/>
      <c r="Q44" s="70"/>
      <c r="R44" s="70"/>
      <c r="S44" s="70"/>
      <c r="T44" s="70"/>
      <c r="U44" s="70"/>
      <c r="AI44" s="37"/>
      <c r="AJ44" s="37"/>
      <c r="AK44" s="35"/>
      <c r="AL44" s="37"/>
      <c r="AM44" s="37"/>
      <c r="AN44" s="35"/>
      <c r="AO44" s="37"/>
      <c r="AP44" s="37"/>
      <c r="AQ44" s="35"/>
      <c r="AR44" s="37"/>
      <c r="AS44" s="37"/>
      <c r="AT44" s="35"/>
    </row>
    <row r="45" spans="2:46" s="12" customFormat="1" ht="12.75">
      <c r="B45" s="73"/>
      <c r="C45" s="70"/>
      <c r="D45" s="70"/>
      <c r="E45" s="70"/>
      <c r="F45" s="70"/>
      <c r="G45" s="70"/>
      <c r="H45" s="70"/>
      <c r="I45" s="70"/>
      <c r="J45" s="70"/>
      <c r="K45" s="70"/>
      <c r="M45" s="73"/>
      <c r="N45" s="73"/>
      <c r="O45" s="70"/>
      <c r="P45" s="70"/>
      <c r="Q45" s="70"/>
      <c r="R45" s="70"/>
      <c r="S45" s="70"/>
      <c r="T45" s="70"/>
      <c r="U45" s="70"/>
      <c r="AH45" s="12" t="s">
        <v>50</v>
      </c>
      <c r="AI45" s="37"/>
      <c r="AJ45" s="37"/>
      <c r="AK45" s="35"/>
      <c r="AL45" s="37"/>
      <c r="AM45" s="37"/>
      <c r="AN45" s="35"/>
      <c r="AO45" s="37"/>
      <c r="AP45" s="37"/>
      <c r="AQ45" s="35"/>
      <c r="AR45" s="37"/>
      <c r="AS45" s="37"/>
      <c r="AT45" s="35"/>
    </row>
    <row r="46" spans="1:46" s="12" customFormat="1" ht="12.75">
      <c r="A46" s="72" t="s">
        <v>49</v>
      </c>
      <c r="B46" s="134" t="s">
        <v>48</v>
      </c>
      <c r="C46" s="134"/>
      <c r="D46" s="134"/>
      <c r="E46" s="134"/>
      <c r="F46" s="134"/>
      <c r="G46" s="134"/>
      <c r="H46" s="134"/>
      <c r="I46" s="134"/>
      <c r="J46" s="134"/>
      <c r="M46" s="70"/>
      <c r="X46" s="69"/>
      <c r="Y46" s="69"/>
      <c r="Z46" s="69"/>
      <c r="AA46" s="69"/>
      <c r="AB46" s="69"/>
      <c r="AC46" s="69"/>
      <c r="AD46" s="69"/>
      <c r="AE46" s="69"/>
      <c r="AF46" s="69"/>
      <c r="AH46" s="1"/>
      <c r="AI46" s="1"/>
      <c r="AJ46" s="1"/>
      <c r="AK46" s="35"/>
      <c r="AL46" s="1"/>
      <c r="AM46" s="1"/>
      <c r="AN46" s="35"/>
      <c r="AO46" s="1"/>
      <c r="AP46" s="1"/>
      <c r="AQ46" s="35"/>
      <c r="AR46" s="1"/>
      <c r="AS46" s="1"/>
      <c r="AT46" s="1"/>
    </row>
    <row r="47" spans="1:46" s="12" customFormat="1" ht="12.75">
      <c r="A47" s="1"/>
      <c r="B47" s="134" t="s">
        <v>97</v>
      </c>
      <c r="C47" s="134"/>
      <c r="D47" s="134"/>
      <c r="E47" s="134"/>
      <c r="F47" s="134"/>
      <c r="G47" s="134"/>
      <c r="H47" s="134"/>
      <c r="I47" s="134"/>
      <c r="J47" s="134"/>
      <c r="M47" s="70"/>
      <c r="X47" s="69"/>
      <c r="Y47" s="69"/>
      <c r="AH47" s="1"/>
      <c r="AI47" s="1"/>
      <c r="AJ47" s="1"/>
      <c r="AK47" s="35"/>
      <c r="AL47" s="1"/>
      <c r="AM47" s="1"/>
      <c r="AN47" s="35"/>
      <c r="AO47" s="1"/>
      <c r="AP47" s="1"/>
      <c r="AQ47" s="35"/>
      <c r="AR47" s="1"/>
      <c r="AS47" s="1"/>
      <c r="AT47" s="1"/>
    </row>
    <row r="48" spans="1:46" s="12" customFormat="1" ht="12.75">
      <c r="A48" s="1"/>
      <c r="B48" s="134" t="s">
        <v>96</v>
      </c>
      <c r="C48" s="134"/>
      <c r="D48" s="134"/>
      <c r="E48" s="134"/>
      <c r="F48" s="134"/>
      <c r="G48" s="134"/>
      <c r="H48" s="134"/>
      <c r="I48" s="134"/>
      <c r="J48" s="134"/>
      <c r="M48" s="70"/>
      <c r="X48" s="69"/>
      <c r="Y48" s="62"/>
      <c r="AH48" s="1"/>
      <c r="AI48" s="1"/>
      <c r="AJ48" s="1"/>
      <c r="AK48" s="35"/>
      <c r="AL48" s="1"/>
      <c r="AM48" s="1"/>
      <c r="AN48" s="35"/>
      <c r="AO48" s="1"/>
      <c r="AP48" s="1"/>
      <c r="AQ48" s="35"/>
      <c r="AR48" s="1"/>
      <c r="AS48" s="1"/>
      <c r="AT48" s="1"/>
    </row>
    <row r="49" spans="1:46" s="12" customFormat="1" ht="12.75">
      <c r="A49" s="1"/>
      <c r="B49" s="134" t="s">
        <v>95</v>
      </c>
      <c r="C49" s="134"/>
      <c r="D49" s="134"/>
      <c r="E49" s="134"/>
      <c r="F49" s="134"/>
      <c r="G49" s="134"/>
      <c r="H49" s="134"/>
      <c r="I49" s="134"/>
      <c r="J49" s="134"/>
      <c r="M49" s="70"/>
      <c r="X49" s="69"/>
      <c r="Y49" s="69"/>
      <c r="AH49" s="1"/>
      <c r="AI49" s="1"/>
      <c r="AJ49" s="1"/>
      <c r="AK49" s="35"/>
      <c r="AL49" s="1"/>
      <c r="AM49" s="1"/>
      <c r="AN49" s="35"/>
      <c r="AO49" s="1"/>
      <c r="AP49" s="1"/>
      <c r="AQ49" s="35"/>
      <c r="AR49" s="1"/>
      <c r="AS49" s="1"/>
      <c r="AT49" s="1"/>
    </row>
    <row r="50" spans="1:25" s="12" customFormat="1" ht="12.75">
      <c r="A50" s="1"/>
      <c r="B50" s="134" t="s">
        <v>94</v>
      </c>
      <c r="C50" s="134"/>
      <c r="D50" s="134"/>
      <c r="E50" s="134"/>
      <c r="F50" s="134"/>
      <c r="G50" s="134"/>
      <c r="H50" s="134"/>
      <c r="I50" s="134"/>
      <c r="J50" s="134"/>
      <c r="M50" s="70"/>
      <c r="X50" s="69"/>
      <c r="Y50" s="69"/>
    </row>
    <row r="51" spans="2:25" s="12" customFormat="1" ht="12.75">
      <c r="B51" s="134" t="s">
        <v>93</v>
      </c>
      <c r="C51" s="134"/>
      <c r="D51" s="134"/>
      <c r="E51" s="134"/>
      <c r="F51" s="134"/>
      <c r="G51" s="134"/>
      <c r="H51" s="134"/>
      <c r="I51" s="134"/>
      <c r="J51" s="134"/>
      <c r="M51" s="70"/>
      <c r="X51" s="69"/>
      <c r="Y51" s="69"/>
    </row>
    <row r="52" spans="13:25" s="12" customFormat="1" ht="13.5" thickBot="1">
      <c r="M52" s="70"/>
      <c r="X52" s="69"/>
      <c r="Y52" s="69"/>
    </row>
    <row r="53" spans="8:25" s="12" customFormat="1" ht="13.5" thickBot="1">
      <c r="H53" s="10"/>
      <c r="M53" s="70"/>
      <c r="N53" s="71"/>
      <c r="X53" s="69"/>
      <c r="Y53" s="69"/>
    </row>
    <row r="54" spans="13:25" s="12" customFormat="1" ht="12.75">
      <c r="M54" s="70"/>
      <c r="X54" s="69"/>
      <c r="Y54" s="69"/>
    </row>
  </sheetData>
  <sheetProtection/>
  <mergeCells count="22">
    <mergeCell ref="B51:J51"/>
    <mergeCell ref="AR29:AT29"/>
    <mergeCell ref="B46:J46"/>
    <mergeCell ref="B47:J47"/>
    <mergeCell ref="B48:J48"/>
    <mergeCell ref="B49:J49"/>
    <mergeCell ref="B50:J50"/>
    <mergeCell ref="A28:J28"/>
    <mergeCell ref="L28:U28"/>
    <mergeCell ref="W28:AF28"/>
    <mergeCell ref="AH28:AQ28"/>
    <mergeCell ref="AI29:AK29"/>
    <mergeCell ref="AL29:AN29"/>
    <mergeCell ref="AO29:AQ29"/>
    <mergeCell ref="A26:J26"/>
    <mergeCell ref="L26:U26"/>
    <mergeCell ref="W26:AF26"/>
    <mergeCell ref="AH26:AQ26"/>
    <mergeCell ref="A27:J27"/>
    <mergeCell ref="L27:U27"/>
    <mergeCell ref="W27:AF27"/>
    <mergeCell ref="AH27:AQ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Harpa</dc:creator>
  <cp:keywords/>
  <dc:description/>
  <cp:lastModifiedBy> Harpa</cp:lastModifiedBy>
  <dcterms:created xsi:type="dcterms:W3CDTF">2010-04-20T18:04:59Z</dcterms:created>
  <dcterms:modified xsi:type="dcterms:W3CDTF">2010-07-15T19:02:48Z</dcterms:modified>
  <cp:category/>
  <cp:version/>
  <cp:contentType/>
  <cp:contentStatus/>
</cp:coreProperties>
</file>